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Milyukov\Documents\#objects\ИНК\01_БЦ Альфа\!work\"/>
    </mc:Choice>
  </mc:AlternateContent>
  <bookViews>
    <workbookView xWindow="0" yWindow="0" windowWidth="18990" windowHeight="9195" tabRatio="582"/>
  </bookViews>
  <sheets>
    <sheet name="IP" sheetId="45" r:id="rId1"/>
    <sheet name="Лист1" sheetId="47" r:id="rId2"/>
    <sheet name="готовность" sheetId="50" r:id="rId3"/>
    <sheet name="Системный" sheetId="43" state="hidden" r:id="rId4"/>
  </sheets>
  <externalReferences>
    <externalReference r:id="rId5"/>
  </externalReferences>
  <definedNames>
    <definedName name="_xlnm._FilterDatabase" localSheetId="2" hidden="1">готовность!$A$1:$J$651</definedName>
    <definedName name="EUR_RUB" localSheetId="2">#REF!</definedName>
    <definedName name="EUR_RUB" localSheetId="1">#REF!</definedName>
    <definedName name="EUR_RUB">#REF!</definedName>
    <definedName name="EUR_RUB_CBR" localSheetId="2">#REF!</definedName>
    <definedName name="EUR_RUB_CBR" localSheetId="1">#REF!</definedName>
    <definedName name="EUR_RUB_CBR">#REF!</definedName>
    <definedName name="USD__RUB__ЦБ" localSheetId="2">#REF!</definedName>
    <definedName name="USD__RUB__ЦБ" localSheetId="1">#REF!</definedName>
    <definedName name="USD__RUB__ЦБ">#REF!</definedName>
    <definedName name="USD_RUB" localSheetId="2">#REF!</definedName>
    <definedName name="USD_RUB" localSheetId="1">#REF!</definedName>
    <definedName name="USD_RUB">#REF!</definedName>
    <definedName name="USD_RUB_CBR" localSheetId="2">#REF!</definedName>
    <definedName name="USD_RUB_CBR" localSheetId="1">#REF!</definedName>
    <definedName name="USD_RUB_CBR">#REF!</definedName>
    <definedName name="USD_RUB_Polycom">#REF!</definedName>
    <definedName name="Аудит_Дисконт" localSheetId="2">#REF!</definedName>
    <definedName name="Аудит_Дисконт" localSheetId="1">#REF!</definedName>
    <definedName name="Аудит_Дисконт">#REF!</definedName>
    <definedName name="Валюта" localSheetId="2">#REF!</definedName>
    <definedName name="Валюта" localSheetId="1">#REF!</definedName>
    <definedName name="Валюта">#REF!</definedName>
    <definedName name="Валюта_базового_прайс_листа" localSheetId="2">#REF!</definedName>
    <definedName name="Валюта_базового_прайс_листа" localSheetId="1">#REF!</definedName>
    <definedName name="Валюта_базового_прайс_листа">#REF!</definedName>
    <definedName name="Валюта_продажи" localSheetId="2">#REF!</definedName>
    <definedName name="Валюта_продажи" localSheetId="1">#REF!</definedName>
    <definedName name="Валюта_продажи">#REF!</definedName>
    <definedName name="НДС" localSheetId="2">#REF!</definedName>
    <definedName name="НДС" localSheetId="1">#REF!</definedName>
    <definedName name="НДС">#REF!</definedName>
    <definedName name="НДС_РФ" localSheetId="2">#REF!</definedName>
    <definedName name="НДС_РФ" localSheetId="1">#REF!</definedName>
    <definedName name="НДС_РФ">#REF!</definedName>
    <definedName name="Работы">'[1]Курс-маржа'!$I$18</definedName>
    <definedName name="РФ" localSheetId="2">#REF!</definedName>
    <definedName name="РФ" localSheetId="1">#REF!</definedName>
    <definedName name="РФ">#REF!</definedName>
    <definedName name="РФ_Дисконт" localSheetId="2">#REF!</definedName>
    <definedName name="РФ_Дисконт" localSheetId="1">#REF!</definedName>
    <definedName name="РФ_Дисконт">#REF!</definedName>
    <definedName name="РФ_Завыш" localSheetId="2">#REF!</definedName>
    <definedName name="РФ_Завыш" localSheetId="1">#REF!</definedName>
    <definedName name="РФ_Завыш">#REF!</definedName>
    <definedName name="РФ_логистика" localSheetId="2">#REF!</definedName>
    <definedName name="РФ_логистика" localSheetId="1">#REF!</definedName>
    <definedName name="РФ_логистика">#REF!</definedName>
    <definedName name="РФ_Происхождение" localSheetId="2">#REF!</definedName>
    <definedName name="РФ_Происхождение" localSheetId="1">#REF!</definedName>
    <definedName name="РФ_Происхождение">#REF!</definedName>
    <definedName name="РФ_Тип_цены" localSheetId="2">#REF!</definedName>
    <definedName name="РФ_Тип_цены" localSheetId="1">#REF!</definedName>
    <definedName name="РФ_Тип_цены">#REF!</definedName>
    <definedName name="ццц">#REF!</definedName>
  </definedNames>
  <calcPr calcId="162913" concurrentCalc="0"/>
</workbook>
</file>

<file path=xl/calcChain.xml><?xml version="1.0" encoding="utf-8"?>
<calcChain xmlns="http://schemas.openxmlformats.org/spreadsheetml/2006/main">
  <c r="A88" i="45" l="1"/>
  <c r="A89" i="45"/>
  <c r="A90" i="45"/>
  <c r="A91" i="45"/>
  <c r="A92" i="45"/>
  <c r="A93" i="45"/>
  <c r="A94" i="45"/>
  <c r="A95" i="45"/>
  <c r="A96" i="45"/>
  <c r="A97" i="45"/>
  <c r="A98" i="45"/>
  <c r="A99" i="45"/>
  <c r="A100" i="45"/>
  <c r="A101" i="45"/>
  <c r="A10" i="45"/>
  <c r="A11" i="45"/>
  <c r="A12" i="45"/>
  <c r="A13" i="45"/>
  <c r="A14" i="45"/>
  <c r="A17" i="45"/>
  <c r="A18" i="45"/>
  <c r="A15" i="45"/>
  <c r="A20" i="45"/>
  <c r="A21" i="45"/>
  <c r="A22" i="45"/>
  <c r="A23" i="45"/>
  <c r="A24" i="45"/>
  <c r="A26" i="45"/>
  <c r="A27" i="45"/>
  <c r="A28" i="45"/>
  <c r="A29" i="45"/>
  <c r="A30" i="45"/>
  <c r="A31" i="45"/>
  <c r="A32" i="45"/>
  <c r="A33" i="45"/>
  <c r="A34" i="45"/>
  <c r="A35" i="45"/>
  <c r="A36" i="45"/>
  <c r="A37" i="45"/>
  <c r="A38" i="45"/>
  <c r="A39" i="45"/>
  <c r="A41" i="45"/>
  <c r="A42" i="45"/>
  <c r="A43" i="45"/>
  <c r="A44" i="45"/>
  <c r="A45" i="45"/>
  <c r="A47" i="45"/>
  <c r="A48" i="45"/>
  <c r="A49" i="45"/>
  <c r="A50" i="45"/>
  <c r="A51" i="45"/>
  <c r="A52" i="45"/>
  <c r="A53" i="45"/>
  <c r="A54" i="45"/>
  <c r="A55" i="45"/>
  <c r="A56" i="45"/>
  <c r="A57" i="45"/>
  <c r="A58" i="45"/>
  <c r="A59" i="45"/>
  <c r="A60" i="45"/>
  <c r="A61" i="45"/>
  <c r="A63" i="45"/>
  <c r="A64" i="45"/>
  <c r="A65" i="45"/>
  <c r="A66" i="45"/>
  <c r="A68" i="45"/>
  <c r="A69" i="45"/>
  <c r="A70" i="45"/>
  <c r="A71" i="45"/>
  <c r="A72" i="45"/>
  <c r="A73" i="45"/>
  <c r="A74" i="45"/>
  <c r="A75" i="45"/>
  <c r="A76" i="45"/>
  <c r="A77" i="45"/>
  <c r="A79" i="45"/>
  <c r="A80" i="45"/>
  <c r="A103" i="45"/>
  <c r="A104" i="45"/>
  <c r="A105" i="45"/>
  <c r="A106" i="45"/>
  <c r="A107" i="45"/>
  <c r="A109" i="45"/>
  <c r="A110" i="45"/>
  <c r="A111" i="45"/>
  <c r="A112" i="45"/>
  <c r="A113" i="45"/>
  <c r="A114" i="45"/>
  <c r="A115" i="45"/>
  <c r="A116" i="45"/>
  <c r="A117" i="45"/>
  <c r="A118" i="45"/>
  <c r="A119" i="45"/>
  <c r="A120" i="45"/>
  <c r="A121" i="45"/>
  <c r="A122" i="45"/>
  <c r="A123" i="45"/>
  <c r="A83" i="45"/>
  <c r="A84" i="45"/>
  <c r="A85" i="45"/>
  <c r="A86" i="45"/>
  <c r="A4" i="45"/>
  <c r="A5" i="45"/>
  <c r="A6" i="45"/>
  <c r="A7" i="45"/>
  <c r="A131" i="45"/>
  <c r="A132" i="45"/>
  <c r="A133" i="45"/>
  <c r="A134" i="45"/>
  <c r="A135" i="45"/>
  <c r="A136" i="45"/>
  <c r="A137" i="45"/>
  <c r="A138" i="45"/>
  <c r="A139" i="45"/>
  <c r="A140" i="45"/>
  <c r="A141" i="45"/>
  <c r="A142" i="45"/>
  <c r="A143" i="45"/>
  <c r="A144" i="45"/>
  <c r="A145" i="45"/>
  <c r="A146" i="45"/>
  <c r="A147" i="45"/>
  <c r="A148" i="45"/>
  <c r="A149" i="45"/>
  <c r="A150" i="45"/>
  <c r="A151" i="45"/>
  <c r="A152" i="45"/>
  <c r="A153" i="45"/>
  <c r="A154" i="45"/>
  <c r="A155" i="45"/>
  <c r="A156" i="45"/>
  <c r="A157" i="45"/>
  <c r="A158" i="45"/>
  <c r="A159" i="45"/>
  <c r="A160" i="45"/>
  <c r="A161" i="45"/>
  <c r="A162" i="45"/>
  <c r="A163" i="45"/>
  <c r="A164" i="45"/>
  <c r="A165" i="45"/>
  <c r="A166" i="45"/>
  <c r="A167" i="45"/>
  <c r="A168" i="45"/>
  <c r="A169" i="45"/>
  <c r="A170" i="45"/>
  <c r="A171" i="45"/>
  <c r="A172" i="45"/>
  <c r="A173" i="45"/>
  <c r="A174" i="45"/>
  <c r="A175" i="45"/>
  <c r="A176" i="45"/>
  <c r="A177" i="45"/>
  <c r="A178" i="45"/>
  <c r="A179" i="45"/>
  <c r="A180" i="45"/>
  <c r="A181" i="45"/>
  <c r="A182" i="45"/>
  <c r="A183" i="45"/>
  <c r="A184" i="45"/>
  <c r="A185" i="45"/>
  <c r="A186" i="45"/>
  <c r="A187" i="45"/>
  <c r="A188" i="45"/>
  <c r="A189" i="45"/>
  <c r="A190" i="45"/>
  <c r="A191" i="45"/>
  <c r="A192" i="45"/>
  <c r="A193" i="45"/>
  <c r="A194" i="45"/>
  <c r="A195" i="45"/>
  <c r="A196" i="45"/>
  <c r="A197" i="45"/>
  <c r="A198" i="45"/>
  <c r="A199" i="45"/>
  <c r="A200" i="45"/>
  <c r="A201" i="45"/>
  <c r="A202" i="45"/>
  <c r="A203" i="45"/>
  <c r="A204" i="45"/>
  <c r="A205" i="45"/>
  <c r="A206" i="45"/>
  <c r="A207" i="45"/>
  <c r="A208" i="45"/>
  <c r="A209" i="45"/>
  <c r="A210" i="45"/>
  <c r="A211" i="45"/>
  <c r="A212" i="45"/>
  <c r="A213" i="45"/>
  <c r="A214" i="45"/>
  <c r="A215" i="45"/>
  <c r="A126" i="45"/>
  <c r="A127" i="45"/>
  <c r="A128" i="45"/>
  <c r="A129" i="45"/>
  <c r="A220" i="45"/>
  <c r="A221" i="45"/>
  <c r="A354" i="45"/>
  <c r="A355" i="45"/>
  <c r="A356" i="45"/>
  <c r="A357" i="45"/>
  <c r="A358" i="45"/>
  <c r="A359" i="45"/>
  <c r="A360" i="45"/>
  <c r="A361" i="45"/>
  <c r="A362" i="45"/>
  <c r="A363" i="45"/>
  <c r="A370" i="45"/>
  <c r="A371" i="45"/>
  <c r="A372" i="45"/>
  <c r="A373" i="45"/>
  <c r="A298" i="45"/>
  <c r="A299" i="45"/>
  <c r="A300" i="45"/>
  <c r="A301" i="45"/>
  <c r="A303" i="45"/>
  <c r="A304" i="45"/>
  <c r="A305" i="45"/>
  <c r="A306" i="45"/>
  <c r="A307" i="45"/>
  <c r="A308" i="45"/>
  <c r="A309" i="45"/>
  <c r="A310" i="45"/>
  <c r="A311" i="45"/>
  <c r="A312" i="45"/>
  <c r="A313" i="45"/>
  <c r="A314" i="45"/>
  <c r="A315" i="45"/>
  <c r="A316" i="45"/>
  <c r="A318" i="45"/>
  <c r="A319" i="45"/>
  <c r="A320" i="45"/>
  <c r="A321" i="45"/>
  <c r="A322" i="45"/>
  <c r="A323" i="45"/>
  <c r="A324" i="45"/>
  <c r="A325" i="45"/>
  <c r="A326" i="45"/>
  <c r="A327" i="45"/>
  <c r="A328" i="45"/>
  <c r="A329" i="45"/>
  <c r="A330" i="45"/>
  <c r="A331" i="45"/>
  <c r="A334" i="45"/>
  <c r="A335" i="45"/>
  <c r="A336" i="45"/>
  <c r="A337" i="45"/>
  <c r="A339" i="45"/>
  <c r="A340" i="45"/>
  <c r="A341" i="45"/>
  <c r="A342" i="45"/>
  <c r="A343" i="45"/>
  <c r="A344" i="45"/>
  <c r="A345" i="45"/>
  <c r="A346" i="45"/>
  <c r="A347" i="45"/>
  <c r="A348" i="45"/>
  <c r="A349" i="45"/>
  <c r="A350" i="45"/>
  <c r="A351" i="45"/>
  <c r="A352" i="45"/>
  <c r="A364" i="45"/>
  <c r="A365" i="45"/>
  <c r="A366" i="45"/>
  <c r="A367" i="45"/>
  <c r="A474" i="50"/>
  <c r="A473" i="50"/>
  <c r="A471" i="50"/>
  <c r="A470" i="50"/>
  <c r="A469" i="50"/>
  <c r="A468" i="50"/>
  <c r="A467" i="50"/>
  <c r="A466" i="50"/>
  <c r="A465" i="50"/>
  <c r="A464" i="50"/>
  <c r="A463" i="50"/>
  <c r="A462" i="50"/>
  <c r="A461" i="50"/>
  <c r="A460" i="50"/>
  <c r="A459" i="50"/>
  <c r="A458" i="50"/>
  <c r="A457" i="50"/>
  <c r="A455" i="50"/>
  <c r="A454" i="50"/>
  <c r="A453" i="50"/>
  <c r="A452" i="50"/>
  <c r="A451" i="50"/>
  <c r="A450" i="50"/>
  <c r="A449" i="50"/>
  <c r="A448" i="50"/>
  <c r="A447" i="50"/>
  <c r="A445" i="50"/>
  <c r="A444" i="50"/>
  <c r="A441" i="50"/>
  <c r="A440" i="50"/>
  <c r="A438" i="50"/>
  <c r="A437" i="50"/>
  <c r="A436" i="50"/>
  <c r="A435" i="50"/>
  <c r="A434" i="50"/>
  <c r="A433" i="50"/>
  <c r="A432" i="50"/>
  <c r="A431" i="50"/>
  <c r="A430" i="50"/>
  <c r="A429" i="50"/>
  <c r="A428" i="50"/>
  <c r="A427" i="50"/>
  <c r="A426" i="50"/>
  <c r="A425" i="50"/>
  <c r="A424" i="50"/>
  <c r="A422" i="50"/>
  <c r="A421" i="50"/>
  <c r="A420" i="50"/>
  <c r="A419" i="50"/>
  <c r="A418" i="50"/>
  <c r="A417" i="50"/>
  <c r="A416" i="50"/>
  <c r="A415" i="50"/>
  <c r="A414" i="50"/>
  <c r="A412" i="50"/>
  <c r="A411" i="50"/>
  <c r="A408" i="50"/>
  <c r="A407" i="50"/>
  <c r="A405" i="50"/>
  <c r="A404" i="50"/>
  <c r="A403" i="50"/>
  <c r="A402" i="50"/>
  <c r="A401" i="50"/>
  <c r="A400" i="50"/>
  <c r="A399" i="50"/>
  <c r="A398" i="50"/>
  <c r="A397" i="50"/>
  <c r="A396" i="50"/>
  <c r="A395" i="50"/>
  <c r="A394" i="50"/>
  <c r="A393" i="50"/>
  <c r="A392" i="50"/>
  <c r="A391" i="50"/>
  <c r="A389" i="50"/>
  <c r="A388" i="50"/>
  <c r="A387" i="50"/>
  <c r="A386" i="50"/>
  <c r="A385" i="50"/>
  <c r="A384" i="50"/>
  <c r="A383" i="50"/>
  <c r="A382" i="50"/>
  <c r="A381" i="50"/>
  <c r="A379" i="50"/>
  <c r="A378" i="50"/>
  <c r="A375" i="50"/>
  <c r="A374" i="50"/>
  <c r="A372" i="50"/>
  <c r="A371" i="50"/>
  <c r="A370" i="50"/>
  <c r="A369" i="50"/>
  <c r="A368" i="50"/>
  <c r="A367" i="50"/>
  <c r="A366" i="50"/>
  <c r="A365" i="50"/>
  <c r="A364" i="50"/>
  <c r="A363" i="50"/>
  <c r="A362" i="50"/>
  <c r="A361" i="50"/>
  <c r="A360" i="50"/>
  <c r="A359" i="50"/>
  <c r="A358" i="50"/>
  <c r="A356" i="50"/>
  <c r="A355" i="50"/>
  <c r="A354" i="50"/>
  <c r="A353" i="50"/>
  <c r="A352" i="50"/>
  <c r="A351" i="50"/>
  <c r="A350" i="50"/>
  <c r="A349" i="50"/>
  <c r="A348" i="50"/>
  <c r="A346" i="50"/>
  <c r="A345" i="50"/>
  <c r="A342" i="50"/>
  <c r="A341" i="50"/>
  <c r="A339" i="50"/>
  <c r="A338" i="50"/>
  <c r="A337" i="50"/>
  <c r="A336" i="50"/>
  <c r="A335" i="50"/>
  <c r="A334" i="50"/>
  <c r="A333" i="50"/>
  <c r="A332" i="50"/>
  <c r="A331" i="50"/>
  <c r="A330" i="50"/>
  <c r="A329" i="50"/>
  <c r="A328" i="50"/>
  <c r="A327" i="50"/>
  <c r="A326" i="50"/>
  <c r="A325" i="50"/>
  <c r="A323" i="50"/>
  <c r="A322" i="50"/>
  <c r="A321" i="50"/>
  <c r="A320" i="50"/>
  <c r="A319" i="50"/>
  <c r="A318" i="50"/>
  <c r="A317" i="50"/>
  <c r="A316" i="50"/>
  <c r="A315" i="50"/>
  <c r="A313" i="50"/>
  <c r="A312" i="50"/>
  <c r="A309" i="50"/>
  <c r="A308" i="50"/>
  <c r="A306" i="50"/>
  <c r="A305" i="50"/>
  <c r="A304" i="50"/>
  <c r="A303" i="50"/>
  <c r="A302" i="50"/>
  <c r="A301" i="50"/>
  <c r="A300" i="50"/>
  <c r="A299" i="50"/>
  <c r="A298" i="50"/>
  <c r="A297" i="50"/>
  <c r="A296" i="50"/>
  <c r="A295" i="50"/>
  <c r="A294" i="50"/>
  <c r="A293" i="50"/>
  <c r="A292" i="50"/>
  <c r="A290" i="50"/>
  <c r="A289" i="50"/>
  <c r="A288" i="50"/>
  <c r="A287" i="50"/>
  <c r="A286" i="50"/>
  <c r="A285" i="50"/>
  <c r="A284" i="50"/>
  <c r="A283" i="50"/>
  <c r="A282" i="50"/>
  <c r="A280" i="50"/>
  <c r="A279" i="50"/>
  <c r="A507" i="50"/>
  <c r="A243" i="50"/>
  <c r="A242" i="50"/>
  <c r="A241" i="50"/>
  <c r="A239" i="50"/>
  <c r="A237" i="50"/>
  <c r="A235" i="50"/>
  <c r="A233" i="50"/>
  <c r="A232" i="50"/>
  <c r="A231" i="50"/>
  <c r="A230" i="50"/>
  <c r="A229" i="50"/>
  <c r="A227" i="50"/>
  <c r="A226" i="50"/>
  <c r="A225" i="50"/>
  <c r="A224" i="50"/>
  <c r="A223" i="50"/>
  <c r="A222" i="50"/>
  <c r="A221" i="50"/>
  <c r="A220" i="50"/>
  <c r="A219" i="50"/>
  <c r="A217" i="50"/>
  <c r="A216" i="50"/>
  <c r="A215" i="50"/>
  <c r="A214" i="50"/>
  <c r="A213" i="50"/>
  <c r="A212" i="50"/>
  <c r="A211" i="50"/>
  <c r="A210" i="50"/>
  <c r="A209" i="50"/>
  <c r="A207" i="50"/>
  <c r="A206" i="50"/>
  <c r="A205" i="50"/>
  <c r="A651" i="50"/>
  <c r="A649" i="50"/>
  <c r="A648" i="50"/>
  <c r="A647" i="50"/>
  <c r="A646" i="50"/>
  <c r="A645" i="50"/>
  <c r="A644" i="50"/>
  <c r="A643" i="50"/>
  <c r="A641" i="50"/>
  <c r="A640" i="50"/>
  <c r="A639" i="50"/>
  <c r="A638" i="50"/>
  <c r="A637" i="50"/>
  <c r="A636" i="50"/>
  <c r="A634" i="50"/>
  <c r="A633" i="50"/>
  <c r="A632" i="50"/>
  <c r="A631" i="50"/>
  <c r="A630" i="50"/>
  <c r="A629" i="50"/>
  <c r="A627" i="50"/>
  <c r="A626" i="50"/>
  <c r="A625" i="50"/>
  <c r="A624" i="50"/>
  <c r="A623" i="50"/>
  <c r="A622" i="50"/>
  <c r="A620" i="50"/>
  <c r="A619" i="50"/>
  <c r="A618" i="50"/>
  <c r="A617" i="50"/>
  <c r="A616" i="50"/>
  <c r="A615" i="50"/>
  <c r="A613" i="50"/>
  <c r="A612" i="50"/>
  <c r="A610" i="50"/>
  <c r="A609" i="50"/>
  <c r="A608" i="50"/>
  <c r="A607" i="50"/>
  <c r="A606" i="50"/>
  <c r="A603" i="50"/>
  <c r="A602" i="50"/>
  <c r="A601" i="50"/>
  <c r="A600" i="50"/>
  <c r="A599" i="50"/>
  <c r="A598" i="50"/>
  <c r="A597" i="50"/>
  <c r="A596" i="50"/>
  <c r="A595" i="50"/>
  <c r="A592" i="50"/>
  <c r="A591" i="50"/>
  <c r="A590" i="50"/>
  <c r="A589" i="50"/>
  <c r="A588" i="50"/>
  <c r="A587" i="50"/>
  <c r="A586" i="50"/>
  <c r="A585" i="50"/>
  <c r="A583" i="50"/>
  <c r="A582" i="50"/>
  <c r="A581" i="50"/>
  <c r="A579" i="50"/>
  <c r="A577" i="50"/>
  <c r="A576" i="50"/>
  <c r="A575" i="50"/>
  <c r="A573" i="50"/>
  <c r="A571" i="50"/>
  <c r="A570" i="50"/>
  <c r="A569" i="50"/>
  <c r="A568" i="50"/>
  <c r="A567" i="50"/>
  <c r="A565" i="50"/>
  <c r="A564" i="50"/>
  <c r="A563" i="50"/>
  <c r="A562" i="50"/>
  <c r="A561" i="50"/>
  <c r="A560" i="50"/>
  <c r="A559" i="50"/>
  <c r="A558" i="50"/>
  <c r="A557" i="50"/>
  <c r="A555" i="50"/>
  <c r="A554" i="50"/>
  <c r="A553" i="50"/>
  <c r="A552" i="50"/>
  <c r="A551" i="50"/>
  <c r="A550" i="50"/>
  <c r="A549" i="50"/>
  <c r="A548" i="50"/>
  <c r="A547" i="50"/>
  <c r="A546" i="50"/>
  <c r="A545" i="50"/>
  <c r="A543" i="50"/>
  <c r="A542" i="50"/>
  <c r="A539" i="50"/>
  <c r="A538" i="50"/>
  <c r="A536" i="50"/>
  <c r="A535" i="50"/>
  <c r="A534" i="50"/>
  <c r="A533" i="50"/>
  <c r="A532" i="50"/>
  <c r="A531" i="50"/>
  <c r="A530" i="50"/>
  <c r="A529" i="50"/>
  <c r="A528" i="50"/>
  <c r="A527" i="50"/>
  <c r="A526" i="50"/>
  <c r="A525" i="50"/>
  <c r="A524" i="50"/>
  <c r="A523" i="50"/>
  <c r="A522" i="50"/>
  <c r="A520" i="50"/>
  <c r="A519" i="50"/>
  <c r="A518" i="50"/>
  <c r="A517" i="50"/>
  <c r="A516" i="50"/>
  <c r="A515" i="50"/>
  <c r="A514" i="50"/>
  <c r="A513" i="50"/>
  <c r="A511" i="50"/>
  <c r="A510" i="50"/>
  <c r="A506" i="50"/>
  <c r="A504" i="50"/>
  <c r="A503" i="50"/>
  <c r="A502" i="50"/>
  <c r="A501" i="50"/>
  <c r="A500" i="50"/>
  <c r="A499" i="50"/>
  <c r="A498" i="50"/>
  <c r="A497" i="50"/>
  <c r="A496" i="50"/>
  <c r="A495" i="50"/>
  <c r="A494" i="50"/>
  <c r="A493" i="50"/>
  <c r="A492" i="50"/>
  <c r="A491" i="50"/>
  <c r="A490" i="50"/>
  <c r="A488" i="50"/>
  <c r="A487" i="50"/>
  <c r="A486" i="50"/>
  <c r="A485" i="50"/>
  <c r="A484" i="50"/>
  <c r="A483" i="50"/>
  <c r="A482" i="50"/>
  <c r="A481" i="50"/>
  <c r="A480" i="50"/>
  <c r="A478" i="50"/>
  <c r="A477" i="50"/>
  <c r="A276" i="50"/>
  <c r="A275" i="50"/>
  <c r="A273" i="50"/>
  <c r="A272" i="50"/>
  <c r="A271" i="50"/>
  <c r="A270" i="50"/>
  <c r="A269" i="50"/>
  <c r="A268" i="50"/>
  <c r="A267" i="50"/>
  <c r="A266" i="50"/>
  <c r="A265" i="50"/>
  <c r="A264" i="50"/>
  <c r="A263" i="50"/>
  <c r="A262" i="50"/>
  <c r="A261" i="50"/>
  <c r="A260" i="50"/>
  <c r="A259" i="50"/>
  <c r="A257" i="50"/>
  <c r="A256" i="50"/>
  <c r="A255" i="50"/>
  <c r="A254" i="50"/>
  <c r="A253" i="50"/>
  <c r="A252" i="50"/>
  <c r="A251" i="50"/>
  <c r="A250" i="50"/>
  <c r="A249" i="50"/>
  <c r="A247" i="50"/>
  <c r="A246" i="50"/>
  <c r="A202" i="50"/>
  <c r="A201" i="50"/>
  <c r="A200" i="50"/>
  <c r="A198" i="50"/>
  <c r="A196" i="50"/>
  <c r="A194" i="50"/>
  <c r="A192" i="50"/>
  <c r="A191" i="50"/>
  <c r="A190" i="50"/>
  <c r="A189" i="50"/>
  <c r="A188" i="50"/>
  <c r="A186" i="50"/>
  <c r="A185" i="50"/>
  <c r="A184" i="50"/>
  <c r="A183" i="50"/>
  <c r="A182" i="50"/>
  <c r="A181" i="50"/>
  <c r="A180" i="50"/>
  <c r="A179" i="50"/>
  <c r="A178" i="50"/>
  <c r="A176" i="50"/>
  <c r="A175" i="50"/>
  <c r="A174" i="50"/>
  <c r="A173" i="50"/>
  <c r="A172" i="50"/>
  <c r="A171" i="50"/>
  <c r="A170" i="50"/>
  <c r="A169" i="50"/>
  <c r="A168" i="50"/>
  <c r="A166" i="50"/>
  <c r="A165" i="50"/>
  <c r="A164" i="50"/>
  <c r="A161" i="50"/>
  <c r="A160" i="50"/>
  <c r="A158" i="50"/>
  <c r="A156" i="50"/>
  <c r="A155" i="50"/>
  <c r="A153" i="50"/>
  <c r="A151" i="50"/>
  <c r="A150" i="50"/>
  <c r="A149" i="50"/>
  <c r="A148" i="50"/>
  <c r="A147" i="50"/>
  <c r="A145" i="50"/>
  <c r="A144" i="50"/>
  <c r="A143" i="50"/>
  <c r="A142" i="50"/>
  <c r="A141" i="50"/>
  <c r="A140" i="50"/>
  <c r="A139" i="50"/>
  <c r="A138" i="50"/>
  <c r="A137" i="50"/>
  <c r="A135" i="50"/>
  <c r="A134" i="50"/>
  <c r="A133" i="50"/>
  <c r="A132" i="50"/>
  <c r="A131" i="50"/>
  <c r="A130" i="50"/>
  <c r="A129" i="50"/>
  <c r="A128" i="50"/>
  <c r="A127" i="50"/>
  <c r="A125" i="50"/>
  <c r="A124" i="50"/>
  <c r="A123" i="50"/>
  <c r="A122" i="50"/>
  <c r="A119" i="50"/>
  <c r="A118" i="50"/>
  <c r="A116" i="50"/>
  <c r="A115" i="50"/>
  <c r="A114" i="50"/>
  <c r="A113" i="50"/>
  <c r="A112" i="50"/>
  <c r="A111" i="50"/>
  <c r="A110" i="50"/>
  <c r="A109" i="50"/>
  <c r="A108" i="50"/>
  <c r="A107" i="50"/>
  <c r="A106" i="50"/>
  <c r="A105" i="50"/>
  <c r="A104" i="50"/>
  <c r="A103" i="50"/>
  <c r="A102" i="50"/>
  <c r="A101" i="50"/>
  <c r="A100" i="50"/>
  <c r="A99" i="50"/>
  <c r="A98" i="50"/>
  <c r="A97" i="50"/>
  <c r="A95" i="50"/>
  <c r="A94" i="50"/>
  <c r="A92" i="50"/>
  <c r="A91" i="50"/>
  <c r="A90" i="50"/>
  <c r="A89" i="50"/>
  <c r="A88" i="50"/>
  <c r="A87" i="50"/>
  <c r="A85" i="50"/>
  <c r="A84" i="50"/>
  <c r="A83" i="50"/>
  <c r="A82" i="50"/>
  <c r="A81" i="50"/>
  <c r="A80" i="50"/>
  <c r="A79" i="50"/>
  <c r="A78" i="50"/>
  <c r="A77" i="50"/>
  <c r="A75" i="50"/>
  <c r="A74" i="50"/>
  <c r="A73" i="50"/>
  <c r="A72" i="50"/>
  <c r="A71" i="50"/>
  <c r="A70" i="50"/>
  <c r="A69" i="50"/>
  <c r="A67" i="50"/>
  <c r="A66" i="50"/>
  <c r="A63" i="50"/>
  <c r="A62" i="50"/>
  <c r="A60" i="50"/>
  <c r="A58" i="50"/>
  <c r="A57" i="50"/>
  <c r="A56" i="50"/>
  <c r="A55" i="50"/>
  <c r="A54" i="50"/>
  <c r="A53" i="50"/>
  <c r="A52" i="50"/>
  <c r="A51" i="50"/>
  <c r="A50" i="50"/>
  <c r="A49" i="50"/>
  <c r="A48" i="50"/>
  <c r="A47" i="50"/>
  <c r="A46" i="50"/>
  <c r="A45" i="50"/>
  <c r="A44" i="50"/>
  <c r="A43" i="50"/>
  <c r="A42" i="50"/>
  <c r="A41" i="50"/>
  <c r="A40" i="50"/>
  <c r="A39" i="50"/>
  <c r="A37" i="50"/>
  <c r="A36" i="50"/>
  <c r="A34" i="50"/>
  <c r="A33" i="50"/>
  <c r="A32" i="50"/>
  <c r="A31" i="50"/>
  <c r="A30" i="50"/>
  <c r="A29" i="50"/>
  <c r="A28" i="50"/>
  <c r="A27" i="50"/>
  <c r="A26" i="50"/>
  <c r="A25" i="50"/>
  <c r="A23" i="50"/>
  <c r="A22" i="50"/>
  <c r="A21" i="50"/>
  <c r="A20" i="50"/>
  <c r="A19" i="50"/>
  <c r="A18" i="50"/>
  <c r="A17" i="50"/>
  <c r="A16" i="50"/>
  <c r="A15" i="50"/>
  <c r="A13" i="50"/>
  <c r="A12" i="50"/>
  <c r="A11" i="50"/>
  <c r="A10" i="50"/>
  <c r="A9" i="50"/>
  <c r="A8" i="50"/>
  <c r="A7" i="50"/>
  <c r="A5" i="50"/>
  <c r="A4" i="50"/>
</calcChain>
</file>

<file path=xl/sharedStrings.xml><?xml version="1.0" encoding="utf-8"?>
<sst xmlns="http://schemas.openxmlformats.org/spreadsheetml/2006/main" count="4618" uniqueCount="1069">
  <si>
    <t>USD</t>
  </si>
  <si>
    <t>EUR</t>
  </si>
  <si>
    <t>руб</t>
  </si>
  <si>
    <t>ТИП</t>
  </si>
  <si>
    <t>Товар</t>
  </si>
  <si>
    <t>Лицензия</t>
  </si>
  <si>
    <t>ВАЛЮТА</t>
  </si>
  <si>
    <t>№</t>
  </si>
  <si>
    <t>Оборудование</t>
  </si>
  <si>
    <t>Subnet</t>
  </si>
  <si>
    <t>MAC</t>
  </si>
  <si>
    <t>Примечание</t>
  </si>
  <si>
    <t>Column1</t>
  </si>
  <si>
    <t>Расположение</t>
  </si>
  <si>
    <t>Polycom RealPresence Group 500-720p</t>
  </si>
  <si>
    <t>Extron DTP CrossPoint 84 4K IPCP MA 70</t>
  </si>
  <si>
    <t>Extron ShareLink 200 N</t>
  </si>
  <si>
    <t>Extron TouchLink Pro TLP Pro 1025T</t>
  </si>
  <si>
    <t>Этаж 3</t>
  </si>
  <si>
    <t>Этаж 2</t>
  </si>
  <si>
    <t>Этаж 1</t>
  </si>
  <si>
    <t>Этаж 4</t>
  </si>
  <si>
    <t>LED UHD SIGNAGE BOX</t>
  </si>
  <si>
    <t>Polycom Group 700 CODEC</t>
  </si>
  <si>
    <t>Extron DTP CrossPoint 108 4K</t>
  </si>
  <si>
    <t>Extron IP Link Pro IPCP Pro 550</t>
  </si>
  <si>
    <t>Extron ProDSP с AEC, VoIP и Dante, DMP 128 Plus CV AT</t>
  </si>
  <si>
    <t>Shure DIS-CCU-E</t>
  </si>
  <si>
    <t>Shure ULXD4DE=-G51</t>
  </si>
  <si>
    <t>Этаж 5</t>
  </si>
  <si>
    <t>Aja KUMO</t>
  </si>
  <si>
    <t>Этаж 6</t>
  </si>
  <si>
    <t>Этаж 7</t>
  </si>
  <si>
    <t>Этаж 8</t>
  </si>
  <si>
    <t>Extron TLP Pro 725C#324</t>
  </si>
  <si>
    <t>TLS 1025M Black, Wall Mount, Scheduling #513</t>
  </si>
  <si>
    <t>TLS 1025M Black, Wall Mount, Scheduling #504</t>
  </si>
  <si>
    <t>Polycom Group 700 CODEC #812</t>
  </si>
  <si>
    <t>Extron ShareLink 200 N #812</t>
  </si>
  <si>
    <t>Extron DTP CrossPoint 82 4K IPCP MA 70 #812</t>
  </si>
  <si>
    <t>Extron TouchLink Pro TLP Pro 1025T #812</t>
  </si>
  <si>
    <t>TLS 1025M Black, Wall Mount, Scheduling #812</t>
  </si>
  <si>
    <t>255.255.255.0</t>
  </si>
  <si>
    <t>10.91.36.2</t>
  </si>
  <si>
    <t>10.91.36.3</t>
  </si>
  <si>
    <t>10.92.36.2</t>
  </si>
  <si>
    <t>10.92.36.3</t>
  </si>
  <si>
    <t>10.92.36.4</t>
  </si>
  <si>
    <t>10.92.36.5</t>
  </si>
  <si>
    <t>10.92.36.6</t>
  </si>
  <si>
    <t>10.92.36.7</t>
  </si>
  <si>
    <t>10.92.36.8</t>
  </si>
  <si>
    <t>10.92.36.9</t>
  </si>
  <si>
    <t>10.92.36.10</t>
  </si>
  <si>
    <t>10.92.36.11</t>
  </si>
  <si>
    <t>10.92.36.12</t>
  </si>
  <si>
    <t>10.92.36.13</t>
  </si>
  <si>
    <t>10.92.36.14</t>
  </si>
  <si>
    <t>10.92.36.15</t>
  </si>
  <si>
    <t>10.92.36.16</t>
  </si>
  <si>
    <t>10.92.36.17</t>
  </si>
  <si>
    <t>10.92.36.18</t>
  </si>
  <si>
    <t>10.92.36.19</t>
  </si>
  <si>
    <t>10.92.36.20</t>
  </si>
  <si>
    <t>10.92.36.21</t>
  </si>
  <si>
    <t>10.92.36.22</t>
  </si>
  <si>
    <t>10.92.36.23</t>
  </si>
  <si>
    <t>10.92.36.24</t>
  </si>
  <si>
    <t>10.92.36.25</t>
  </si>
  <si>
    <t>10.92.36.26</t>
  </si>
  <si>
    <t>10.92.36.27</t>
  </si>
  <si>
    <t>10.92.36.28</t>
  </si>
  <si>
    <t>10.92.36.29</t>
  </si>
  <si>
    <t>10.92.36.30</t>
  </si>
  <si>
    <t>10.92.36.31</t>
  </si>
  <si>
    <t>10.92.36.32</t>
  </si>
  <si>
    <t>10.92.36.33</t>
  </si>
  <si>
    <t>10.92.36.34</t>
  </si>
  <si>
    <t>10.92.36.35</t>
  </si>
  <si>
    <t>10.92.36.36</t>
  </si>
  <si>
    <t>10.92.36.37</t>
  </si>
  <si>
    <t>10.93.36.2</t>
  </si>
  <si>
    <t>10.93.36.3</t>
  </si>
  <si>
    <t>10.93.36.4</t>
  </si>
  <si>
    <t>10.93.36.5</t>
  </si>
  <si>
    <t>10.93.36.6</t>
  </si>
  <si>
    <t>10.93.36.7</t>
  </si>
  <si>
    <t>10.93.36.8</t>
  </si>
  <si>
    <t>10.93.36.9</t>
  </si>
  <si>
    <t>10.93.36.10</t>
  </si>
  <si>
    <t>10.93.36.11</t>
  </si>
  <si>
    <t>10.93.36.12</t>
  </si>
  <si>
    <t>10.93.36.13</t>
  </si>
  <si>
    <t>10.93.36.14</t>
  </si>
  <si>
    <t>10.93.36.15</t>
  </si>
  <si>
    <t>10.93.36.16</t>
  </si>
  <si>
    <t>10.93.36.17</t>
  </si>
  <si>
    <t>10.93.36.18</t>
  </si>
  <si>
    <t>10.93.36.19</t>
  </si>
  <si>
    <t>10.93.36.20</t>
  </si>
  <si>
    <t>10.93.36.21</t>
  </si>
  <si>
    <t>10.93.36.22</t>
  </si>
  <si>
    <t>10.94.36.2</t>
  </si>
  <si>
    <t>10.94.36.3</t>
  </si>
  <si>
    <t>10.94.36.4</t>
  </si>
  <si>
    <t>10.94.36.5</t>
  </si>
  <si>
    <t>10.94.36.6</t>
  </si>
  <si>
    <t>10.94.36.7</t>
  </si>
  <si>
    <t>10.94.36.8</t>
  </si>
  <si>
    <t>10.94.36.9</t>
  </si>
  <si>
    <t>10.94.36.10</t>
  </si>
  <si>
    <t>10.94.36.11</t>
  </si>
  <si>
    <t>10.94.36.12</t>
  </si>
  <si>
    <t>10.94.36.13</t>
  </si>
  <si>
    <t>10.94.36.14</t>
  </si>
  <si>
    <t>10.94.36.15</t>
  </si>
  <si>
    <t>10.94.36.16</t>
  </si>
  <si>
    <t>10.94.36.17</t>
  </si>
  <si>
    <t>10.94.36.18</t>
  </si>
  <si>
    <t>10.94.36.19</t>
  </si>
  <si>
    <t>10.94.36.20</t>
  </si>
  <si>
    <t>10.95.36.2</t>
  </si>
  <si>
    <t>10.96.36.2</t>
  </si>
  <si>
    <t>10.96.36.3</t>
  </si>
  <si>
    <t>10.96.36.4</t>
  </si>
  <si>
    <t>10.96.36.5</t>
  </si>
  <si>
    <t>10.96.36.6</t>
  </si>
  <si>
    <t>10.96.36.7</t>
  </si>
  <si>
    <t>10.96.36.8</t>
  </si>
  <si>
    <t>10.96.36.9</t>
  </si>
  <si>
    <t>10.96.36.10</t>
  </si>
  <si>
    <t>10.96.36.11</t>
  </si>
  <si>
    <t>10.96.36.12</t>
  </si>
  <si>
    <t>10.96.36.13</t>
  </si>
  <si>
    <t>10.97.36.2</t>
  </si>
  <si>
    <t>10.97.36.3</t>
  </si>
  <si>
    <t>10.97.36.4</t>
  </si>
  <si>
    <t>10.97.36.5</t>
  </si>
  <si>
    <t>10.97.36.6</t>
  </si>
  <si>
    <t>10.97.36.7</t>
  </si>
  <si>
    <t>10.97.36.8</t>
  </si>
  <si>
    <t>10.97.36.9</t>
  </si>
  <si>
    <t>10.97.36.10</t>
  </si>
  <si>
    <t>10.97.36.12</t>
  </si>
  <si>
    <t>10.98.36.2</t>
  </si>
  <si>
    <t>10.98.36.3</t>
  </si>
  <si>
    <t>10.98.36.4</t>
  </si>
  <si>
    <t>10.98.36.5</t>
  </si>
  <si>
    <t>10.98.36.6</t>
  </si>
  <si>
    <t>10.98.36.7</t>
  </si>
  <si>
    <t>10.98.36.8</t>
  </si>
  <si>
    <t>10.98.36.9</t>
  </si>
  <si>
    <t>10.98.36.10</t>
  </si>
  <si>
    <t>10.98.36.11</t>
  </si>
  <si>
    <t>10.98.36.12</t>
  </si>
  <si>
    <t>10.98.36.13</t>
  </si>
  <si>
    <t>10.98.36.14</t>
  </si>
  <si>
    <t>10.98.36.15</t>
  </si>
  <si>
    <t>10.98.36.16</t>
  </si>
  <si>
    <t>10.98.36.17</t>
  </si>
  <si>
    <t>10.98.36.18</t>
  </si>
  <si>
    <t>10.91.36.254</t>
  </si>
  <si>
    <t>10.92.36.254</t>
  </si>
  <si>
    <t>10.93.36.254</t>
  </si>
  <si>
    <t>10.94.36.254</t>
  </si>
  <si>
    <t>10.95.36.254</t>
  </si>
  <si>
    <t>10.96.36.254</t>
  </si>
  <si>
    <t>10.97.36.254</t>
  </si>
  <si>
    <t>10.98.36.254</t>
  </si>
  <si>
    <t>10.95.36.3</t>
  </si>
  <si>
    <t>10.95.36.4</t>
  </si>
  <si>
    <t>10.95.36.5</t>
  </si>
  <si>
    <t>10.95.36.6</t>
  </si>
  <si>
    <t>10.95.36.7</t>
  </si>
  <si>
    <t>10.95.36.8</t>
  </si>
  <si>
    <t>10.95.36.9</t>
  </si>
  <si>
    <t>10.95.36.10</t>
  </si>
  <si>
    <t>10.95.36.11</t>
  </si>
  <si>
    <t>10.95.36.12</t>
  </si>
  <si>
    <t>10.95.36.13</t>
  </si>
  <si>
    <t>10.95.36.14</t>
  </si>
  <si>
    <t>10.95.36.15</t>
  </si>
  <si>
    <t>10.95.36.16</t>
  </si>
  <si>
    <t>10.95.36.17</t>
  </si>
  <si>
    <t>10.95.36.18</t>
  </si>
  <si>
    <t>10.95.36.19</t>
  </si>
  <si>
    <t>10.95.36.20</t>
  </si>
  <si>
    <t>10.95.36.21</t>
  </si>
  <si>
    <t>SpinetixSX-HW-HMP350#1 TV1.1</t>
  </si>
  <si>
    <t>SpinetixSX-HW-HMP350#2 TV1.2</t>
  </si>
  <si>
    <t>001d50207012</t>
  </si>
  <si>
    <t>SpinetixSX-HW-HMP350#3 TV2.1</t>
  </si>
  <si>
    <t>SpinetixSX-HW-HMP350#4 TV2.2</t>
  </si>
  <si>
    <t>SpinetixSX-HW-HMP350#8 TV2.3</t>
  </si>
  <si>
    <t>SpinetixSX-HW-HMP350#7 TV2.6</t>
  </si>
  <si>
    <t>SpinetixSX-HW-HMP350#9 TV 3.1</t>
  </si>
  <si>
    <t>SpinetixSX-HW-HMP350#10 TV 3.2</t>
  </si>
  <si>
    <t>SpinetixSX-HW-HMP350#11 TV4.1</t>
  </si>
  <si>
    <t>SpinetixSX-HW-HMP350#12 TV4.2</t>
  </si>
  <si>
    <t>SpinetixSX-HW-HMP350#13 TV5.1</t>
  </si>
  <si>
    <t>SpinetixSX-HW-HMP350#14 TV5.2</t>
  </si>
  <si>
    <t>SpinetixSX-HW-HMP350#15  TV6.1</t>
  </si>
  <si>
    <t>SpinetixSX-HW-HMP350#16 TV6.2</t>
  </si>
  <si>
    <t>SpinetixSX-HW-HMP350#19 TV8.1</t>
  </si>
  <si>
    <t>SpinetixSX-HW-HMP350#20 TV8.2</t>
  </si>
  <si>
    <t>admin</t>
  </si>
  <si>
    <t>4.4.5 (build r1.0.35285.0)</t>
  </si>
  <si>
    <r>
      <t xml:space="preserve">SpinetixSX-HW-HMP350#5 TV2.4 - </t>
    </r>
    <r>
      <rPr>
        <b/>
        <sz val="11"/>
        <color theme="1"/>
        <rFont val="Calibri"/>
        <family val="2"/>
        <charset val="204"/>
        <scheme val="minor"/>
      </rPr>
      <t>Отмена</t>
    </r>
  </si>
  <si>
    <r>
      <t xml:space="preserve">SpinetixSX-HW-HMP350#6 TV2.5 - </t>
    </r>
    <r>
      <rPr>
        <b/>
        <sz val="11"/>
        <color theme="1"/>
        <rFont val="Calibri"/>
        <family val="2"/>
        <charset val="204"/>
        <scheme val="minor"/>
      </rPr>
      <t>Отмена</t>
    </r>
  </si>
  <si>
    <t>001d50207011</t>
  </si>
  <si>
    <t>001d50207080</t>
  </si>
  <si>
    <t>001d50206fe5</t>
  </si>
  <si>
    <t>00:1d:50:20:70:12</t>
  </si>
  <si>
    <t>00:1d:50:20:70:11</t>
  </si>
  <si>
    <t>00:1d:50:20:70:80</t>
  </si>
  <si>
    <t>00:1d:50:20:6f:e5</t>
  </si>
  <si>
    <t>00:1d:50:20:70:4a</t>
  </si>
  <si>
    <t>001d5020704a</t>
  </si>
  <si>
    <t>00:1d:50:20:70:72</t>
  </si>
  <si>
    <t>001d50207072</t>
  </si>
  <si>
    <t>00:1d:50:20:70:86</t>
  </si>
  <si>
    <t>001d50207086</t>
  </si>
  <si>
    <t>00:1d:50:20:6f:ea</t>
  </si>
  <si>
    <t>001d50206fea</t>
  </si>
  <si>
    <t>00:1d:50:20:70:8f</t>
  </si>
  <si>
    <t>001d5020708f</t>
  </si>
  <si>
    <t>00:1d:50:20:70:04</t>
  </si>
  <si>
    <t>001d50207004</t>
  </si>
  <si>
    <t>00:1d:50:20:70:0b</t>
  </si>
  <si>
    <t>001d5020700b</t>
  </si>
  <si>
    <t>00:1d:50:20:70:0d</t>
  </si>
  <si>
    <t>001d5020700d</t>
  </si>
  <si>
    <t>00:1d:50:20:70:81</t>
  </si>
  <si>
    <t>001d50207081</t>
  </si>
  <si>
    <t>00:1d:50:20:70:14</t>
  </si>
  <si>
    <t>001d50207014</t>
  </si>
  <si>
    <t>10.97.36.13</t>
  </si>
  <si>
    <t>00:1d:50:20:70:90</t>
  </si>
  <si>
    <t>001d50207090</t>
  </si>
  <si>
    <t>001d5020706c</t>
  </si>
  <si>
    <t>00:1d:50:20:70:6c</t>
  </si>
  <si>
    <t>00:1d:50:20:70:74</t>
  </si>
  <si>
    <t>001d50207074</t>
  </si>
  <si>
    <t>00:1d:50:20:70:82</t>
  </si>
  <si>
    <t>001d50207082</t>
  </si>
  <si>
    <t>Samsung DB55E TV2.6</t>
  </si>
  <si>
    <t>Samsung QB65N  TV2.3</t>
  </si>
  <si>
    <t>Samsung DB43J   TV2.1</t>
  </si>
  <si>
    <t>Samsung DB43J   TV2.2</t>
  </si>
  <si>
    <t>Samsung DB43J  TV3.1</t>
  </si>
  <si>
    <t>Samsung DB43J  TV3.2</t>
  </si>
  <si>
    <t>Samsung DB43J  TV4.1</t>
  </si>
  <si>
    <t>Samsung DB43J  TV4.2</t>
  </si>
  <si>
    <t>Soltec SRET215A-10 MON 4.1</t>
  </si>
  <si>
    <t>Soltec SRET215A-10 MON 4.2</t>
  </si>
  <si>
    <t>Soltec SRET215A-10 MON 4.3</t>
  </si>
  <si>
    <t>Soltec SRET215A-10 MON 4.4</t>
  </si>
  <si>
    <t>Soltec SRET215A-10 MON 4.5</t>
  </si>
  <si>
    <t>Soltec SRET215A-10 MON 4.6</t>
  </si>
  <si>
    <t>Soltec SRET215A-10 MON 4.7</t>
  </si>
  <si>
    <t>Soltec SRET215A-10 MON 4.8</t>
  </si>
  <si>
    <t>Soltec SRET215A-10 MON 4.9</t>
  </si>
  <si>
    <t>Soltec SRET215A-10 MON 4.10</t>
  </si>
  <si>
    <t>Soltec SRET215A-10 MON 4.11</t>
  </si>
  <si>
    <t>Soltec SRET215A-10 MON 4.12</t>
  </si>
  <si>
    <t>Soltec SRET215A-10 MON 4.13</t>
  </si>
  <si>
    <t>Soltec SRET215A-10 MON 4.14</t>
  </si>
  <si>
    <t>Extron DTP HDMI 4K 330 Rx #1</t>
  </si>
  <si>
    <t>Extron DTP HDMI 4K 330 Rx #2</t>
  </si>
  <si>
    <t>Extron DTP HDMI 4K 330 Rx #3</t>
  </si>
  <si>
    <t>Extron DTP HDMI 4K 330 Rx #4</t>
  </si>
  <si>
    <t>Extron DVI DTP DVI 4K 330 Rx #1</t>
  </si>
  <si>
    <t>Extron DVI DTP DVI 4K 330 Rx #2</t>
  </si>
  <si>
    <t>Extron DTP T DSW 4K 333 #1</t>
  </si>
  <si>
    <t>Extron DTP T DSW 4K 333 #2</t>
  </si>
  <si>
    <t>Extron DVI DA8 Plus #1</t>
  </si>
  <si>
    <t>Extron DVI DA8 Plus #2</t>
  </si>
  <si>
    <t>Extron NetPA 502 AT #1</t>
  </si>
  <si>
    <t>Extron NetPA 502 AT #2</t>
  </si>
  <si>
    <t>Extron NetPA 502 AT #3</t>
  </si>
  <si>
    <t>Extron NetPA 502 AT #4</t>
  </si>
  <si>
    <t>Shure MXC640 #1</t>
  </si>
  <si>
    <t>Shure MXC640 #2</t>
  </si>
  <si>
    <t>Shure MXC640 #3</t>
  </si>
  <si>
    <t>Shure MXC640 #4</t>
  </si>
  <si>
    <t>Shure MXC640 #5</t>
  </si>
  <si>
    <t>Shure MXC640 #6</t>
  </si>
  <si>
    <t>Shure MXC640 #7</t>
  </si>
  <si>
    <t>Shure MXC640 #8</t>
  </si>
  <si>
    <t>Shure MXC640 #9</t>
  </si>
  <si>
    <t>Shure MXC640 #10</t>
  </si>
  <si>
    <t>Shure MXC640 #11</t>
  </si>
  <si>
    <t>Shure MXC640 #12</t>
  </si>
  <si>
    <t>Shure MXC640 #13</t>
  </si>
  <si>
    <t>Shure MXC640 #14</t>
  </si>
  <si>
    <t>Shure MXC640 #15</t>
  </si>
  <si>
    <t>Shure MXC640 #16</t>
  </si>
  <si>
    <t>Shure MXC640 #17</t>
  </si>
  <si>
    <t>Shure MXC640 #18</t>
  </si>
  <si>
    <t>Shure MXC640 #19</t>
  </si>
  <si>
    <t>Shure MXC640 #20</t>
  </si>
  <si>
    <t>Shure MXC640 #21</t>
  </si>
  <si>
    <t>Shure MXC640 #22</t>
  </si>
  <si>
    <t>Shure MXC640 #23</t>
  </si>
  <si>
    <t>Shure MXC640 #24</t>
  </si>
  <si>
    <t>Shure MXC640 #25</t>
  </si>
  <si>
    <t>Shure MXC640 #26</t>
  </si>
  <si>
    <t>Shure MXC640 #27</t>
  </si>
  <si>
    <t>Shure MXC640 #28</t>
  </si>
  <si>
    <t>Shure EX 6010</t>
  </si>
  <si>
    <t>Shure ULXD2/B58 #1</t>
  </si>
  <si>
    <t>Shure ULXD2/B58 #2</t>
  </si>
  <si>
    <t>Shure SBC200-E</t>
  </si>
  <si>
    <t>Shure SB900A  #1</t>
  </si>
  <si>
    <t>Shure SB900A  #2</t>
  </si>
  <si>
    <t>Shure SB900A  #3</t>
  </si>
  <si>
    <t>Shure SB900A  #4</t>
  </si>
  <si>
    <t>Shure UA834WB #1</t>
  </si>
  <si>
    <t>Shure UA834WB #2</t>
  </si>
  <si>
    <t>Shure UA864LO #1</t>
  </si>
  <si>
    <t>Shure UA864LO #2</t>
  </si>
  <si>
    <t>APC SRT8KXLI</t>
  </si>
  <si>
    <t>APC SRT192BP2</t>
  </si>
  <si>
    <t>Samsung DB43J TV5.1</t>
  </si>
  <si>
    <t>Samsung DB43J TV5.2</t>
  </si>
  <si>
    <t>Sony SRG-360SHE #1 CAM 4.1</t>
  </si>
  <si>
    <t>Sony SRG-360SHE #1 CAM 4.2</t>
  </si>
  <si>
    <t>Sony SRG-360SHE #1 CAM 4.3</t>
  </si>
  <si>
    <t>Sony SRG-360SHE #1 CAM 4.4</t>
  </si>
  <si>
    <t>Extron DA2 HD 4K #1</t>
  </si>
  <si>
    <t>Extron DA2 HD 4K #2</t>
  </si>
  <si>
    <t>Samsung QB55N TV5.7</t>
  </si>
  <si>
    <t>Samsung QB55N TV5.8</t>
  </si>
  <si>
    <t>Polycom EagleEyeIV-4x camera #504</t>
  </si>
  <si>
    <t>Polycom TX для EagleEye IV #504</t>
  </si>
  <si>
    <t>Polycom  RX для EagleEye IV #504</t>
  </si>
  <si>
    <t>Polycom  Mic array #504</t>
  </si>
  <si>
    <t>Extron DTP T DSW 4K 333  #504</t>
  </si>
  <si>
    <t>Samsung DB43J TV6.1</t>
  </si>
  <si>
    <t>Samsung DB43J TV6.2</t>
  </si>
  <si>
    <t>Yamaha YSP-5600 #504</t>
  </si>
  <si>
    <t>Samsung DB43J TV7.2</t>
  </si>
  <si>
    <t>Samsung DB43J TV8.1</t>
  </si>
  <si>
    <t>Samsung DB43J TV8.2</t>
  </si>
  <si>
    <t>Polycom EagleEyeIV-12x camera #812</t>
  </si>
  <si>
    <t>Polycom TX для EagleEye IV #812</t>
  </si>
  <si>
    <t>Polycom  RX для EagleEye IV #812</t>
  </si>
  <si>
    <t>Polycom  Mic array #812.1</t>
  </si>
  <si>
    <t>Polycom  Mic array #812.2</t>
  </si>
  <si>
    <t>Extron DTP T DSW 4K 333  #812</t>
  </si>
  <si>
    <t>Samsung QM98F TV8.7</t>
  </si>
  <si>
    <t>Samsung DB43J   TV1.1</t>
  </si>
  <si>
    <t>Samsung DB43J   TV1.2</t>
  </si>
  <si>
    <t>Samsung QB65N  TV 2.7</t>
  </si>
  <si>
    <t>Samsung QB65N  TV 2.8</t>
  </si>
  <si>
    <t>Samsung QM75N TV5.1</t>
  </si>
  <si>
    <t>Samsung QM75N TV5.2</t>
  </si>
  <si>
    <t>Samsung QM75N TV5.3</t>
  </si>
  <si>
    <t>Samsung QM75N TV5.4</t>
  </si>
  <si>
    <t>A1XQH37</t>
  </si>
  <si>
    <t>1.06.0000</t>
  </si>
  <si>
    <t>A1XQH90</t>
  </si>
  <si>
    <t>A1XQH96</t>
  </si>
  <si>
    <t>A1YEAHN</t>
  </si>
  <si>
    <t>A1XQH35</t>
  </si>
  <si>
    <t>A1XQH6Q</t>
  </si>
  <si>
    <t>A1YEACH</t>
  </si>
  <si>
    <t>A1XQH6C</t>
  </si>
  <si>
    <t>A1XQH51</t>
  </si>
  <si>
    <t>A1XQH52</t>
  </si>
  <si>
    <t>A1YEA9M</t>
  </si>
  <si>
    <t>A1YEA4V</t>
  </si>
  <si>
    <t>A1YEAHR</t>
  </si>
  <si>
    <t>A1XQH8T</t>
  </si>
  <si>
    <t>A1YEAD6</t>
  </si>
  <si>
    <t>A1YEADM</t>
  </si>
  <si>
    <t>A1XQH53</t>
  </si>
  <si>
    <t>A21XNPE</t>
  </si>
  <si>
    <t>00-05-A6-18-0A-EE</t>
  </si>
  <si>
    <t>3.04.0000-b006</t>
  </si>
  <si>
    <t>extron</t>
  </si>
  <si>
    <t>Extron TLP Pro 725C #504</t>
  </si>
  <si>
    <t>00-05-A6-18-0C-6B</t>
  </si>
  <si>
    <t>A21XNP9</t>
  </si>
  <si>
    <t>00-05-A6-17-C7-5E</t>
  </si>
  <si>
    <t>00-05-A6-17-C7-6E</t>
  </si>
  <si>
    <t>A21XNMT</t>
  </si>
  <si>
    <t>A21XNN1</t>
  </si>
  <si>
    <t>00-05-A6-17-C6-8F</t>
  </si>
  <si>
    <t>A21XNPC</t>
  </si>
  <si>
    <t>00-05-A6-18-0B-9B</t>
  </si>
  <si>
    <t>A22RM9J</t>
  </si>
  <si>
    <t>00-05-A6-17-C6-96</t>
  </si>
  <si>
    <t>A21XNP7</t>
  </si>
  <si>
    <t>00-05-A6-17-C7-75</t>
  </si>
  <si>
    <t>A21XNNK</t>
  </si>
  <si>
    <t>00-05-A6-17-C6-AB</t>
  </si>
  <si>
    <t>A21XNN8</t>
  </si>
  <si>
    <t>00-05-A6-18-A9-4D</t>
  </si>
  <si>
    <t>1.09.0004-b001</t>
  </si>
  <si>
    <t>ПО ExtronRoomAgent</t>
  </si>
  <si>
    <t>A23AQER</t>
  </si>
  <si>
    <t>00-05-A6-19-05-D9</t>
  </si>
  <si>
    <t>A232W10</t>
  </si>
  <si>
    <t>A232W54</t>
  </si>
  <si>
    <t>A232YE9</t>
  </si>
  <si>
    <t>A232W45</t>
  </si>
  <si>
    <t>A23AQE7</t>
  </si>
  <si>
    <t>00-05-A6-19-05-D7</t>
  </si>
  <si>
    <t>00-05-A6-18-A8-B9</t>
  </si>
  <si>
    <t>00-05-A6-19-06-02</t>
  </si>
  <si>
    <t>00-05-A6-18-A9-4E</t>
  </si>
  <si>
    <t>A232W3F</t>
  </si>
  <si>
    <t>00-05-A6-19-05-F9</t>
  </si>
  <si>
    <t>A232W3A</t>
  </si>
  <si>
    <t>00-05-A6-19-06-07</t>
  </si>
  <si>
    <t>A20844P</t>
  </si>
  <si>
    <t>00-05-A6-17-05-B7</t>
  </si>
  <si>
    <t>00-05-A6-19-06-05</t>
  </si>
  <si>
    <t>A232W43</t>
  </si>
  <si>
    <t>A232W3K</t>
  </si>
  <si>
    <t>00-05-A6-19-06-10</t>
  </si>
  <si>
    <t>A232WOR</t>
  </si>
  <si>
    <t>00-05-A6-19-05-A6</t>
  </si>
  <si>
    <t>A23AQHF</t>
  </si>
  <si>
    <t>00-05-A6-18-83-C6</t>
  </si>
  <si>
    <t>A23AQEH</t>
  </si>
  <si>
    <t>00-05-A6-18-A9-3C</t>
  </si>
  <si>
    <t>A232W1A</t>
  </si>
  <si>
    <t>00-05-A6-19-05-6D</t>
  </si>
  <si>
    <t>00-05-A6-19-19-DA</t>
  </si>
  <si>
    <t>configure</t>
  </si>
  <si>
    <t>web interface</t>
  </si>
  <si>
    <t>00:12:5F:19:B5:44</t>
  </si>
  <si>
    <t>A235LTK</t>
  </si>
  <si>
    <t>A238H6J</t>
  </si>
  <si>
    <t>00-05-A6-19-3F-99</t>
  </si>
  <si>
    <t>00:12:5F:19:B6:A1</t>
  </si>
  <si>
    <t>A235LT1</t>
  </si>
  <si>
    <t>A23T35K</t>
  </si>
  <si>
    <t>00-05-A6-19-27-D0</t>
  </si>
  <si>
    <t>00:12:5F:19:B5:54</t>
  </si>
  <si>
    <t>A235LU2</t>
  </si>
  <si>
    <t>00:12:5F:19:B5:3E</t>
  </si>
  <si>
    <t>A23H4JK</t>
  </si>
  <si>
    <t>A23T34X</t>
  </si>
  <si>
    <t>00-05-A6-19-3F-AF</t>
  </si>
  <si>
    <t>A23T356</t>
  </si>
  <si>
    <t>00-05-A6-19-3F-D2</t>
  </si>
  <si>
    <t>A235LTC</t>
  </si>
  <si>
    <t>Extron PSC</t>
  </si>
  <si>
    <t>00-06-A6-19-3F-8A</t>
  </si>
  <si>
    <t>A23T355</t>
  </si>
  <si>
    <t>A23T34V</t>
  </si>
  <si>
    <t>00:12:5F:19:9F:2E</t>
  </si>
  <si>
    <t>A22HXMJ</t>
  </si>
  <si>
    <t>A235LQ3</t>
  </si>
  <si>
    <t>00:12:5F:19:B6:6C</t>
  </si>
  <si>
    <t>10.97.36.14</t>
  </si>
  <si>
    <t>10.97.36.15</t>
  </si>
  <si>
    <t>00-05-A6-17-D5-46</t>
  </si>
  <si>
    <t>60-1612-01</t>
  </si>
  <si>
    <t>3.04.0001-b002</t>
  </si>
  <si>
    <t>00-05-A6-17-6A-9A</t>
  </si>
  <si>
    <t>IPCP Pro 355M 722</t>
  </si>
  <si>
    <t>Корпоративное ТВ</t>
  </si>
  <si>
    <t>Extron</t>
  </si>
  <si>
    <t>Samsung</t>
  </si>
  <si>
    <t>Polycom</t>
  </si>
  <si>
    <t>Yamaha</t>
  </si>
  <si>
    <t>APC</t>
  </si>
  <si>
    <t>RX для EagleEye IV</t>
  </si>
  <si>
    <t>YSP-5600</t>
  </si>
  <si>
    <t>DTP CrossPoint 84 4K IPCP MA 70</t>
  </si>
  <si>
    <t>TLP Pro 725C</t>
  </si>
  <si>
    <t>ShareLink 200 N</t>
  </si>
  <si>
    <t>TLS 1025M Black, Wall Mount, Scheduling</t>
  </si>
  <si>
    <t>Polycom EagleEyeIV-4x camera</t>
  </si>
  <si>
    <t>Polycom TX для EagleEye IV</t>
  </si>
  <si>
    <t>Polycom  RX для EagleEye IV</t>
  </si>
  <si>
    <t>Polycom  Mic array</t>
  </si>
  <si>
    <t>EagleEyeIV-4x camera</t>
  </si>
  <si>
    <t>TX для EagleEye IV</t>
  </si>
  <si>
    <t>Mic array</t>
  </si>
  <si>
    <t>DTP T DSW 4K 333</t>
  </si>
  <si>
    <t>порт</t>
  </si>
  <si>
    <t>Межблочная коммутация стойки</t>
  </si>
  <si>
    <t>-</t>
  </si>
  <si>
    <t>+</t>
  </si>
  <si>
    <t>Отмена</t>
  </si>
  <si>
    <t xml:space="preserve">Отмена </t>
  </si>
  <si>
    <t>Поз.</t>
  </si>
  <si>
    <t>Производитель</t>
  </si>
  <si>
    <t>Парт. Номер</t>
  </si>
  <si>
    <t>Наименование</t>
  </si>
  <si>
    <t>Ед. изм.</t>
  </si>
  <si>
    <t>Кол-во</t>
  </si>
  <si>
    <t>Система отображения</t>
  </si>
  <si>
    <t>IF015H-E</t>
  </si>
  <si>
    <t>Сведодиодный экран IF015H-E шаг пикселя 1,5 мм
- Габариты: 2880 х 1620 мм
- Яркость 600 нит
- Разрешение: FHD
- Количество кабинетов: 6х3 (18)
- ЗИП: 2 кабинета
- Контроллер: 1 шт.
- Настенный крепеж: включен, 1 комплект.</t>
  </si>
  <si>
    <t>шт.</t>
  </si>
  <si>
    <t>Soltec</t>
  </si>
  <si>
    <t>SRET215A-10</t>
  </si>
  <si>
    <t>Выдвижной моторизованный 21,5-дюймовый монитор. Разрешение 1920x1080. Корпус из анодированного алюминия и передняя рама. Регулировка наклона 20º по выбору пользователя.</t>
  </si>
  <si>
    <t>Система видеоконференцсвязи</t>
  </si>
  <si>
    <t>Sony</t>
  </si>
  <si>
    <t>SRG-360SHE</t>
  </si>
  <si>
    <t>Поворотная камера 1080/60p</t>
  </si>
  <si>
    <t>Аллегри</t>
  </si>
  <si>
    <t>Крепление для камеры</t>
  </si>
  <si>
    <t>Aja</t>
  </si>
  <si>
    <t>KUMO 1604</t>
  </si>
  <si>
    <t>Компактный 1 RU SDI роутер</t>
  </si>
  <si>
    <t>60-1303-01</t>
  </si>
  <si>
    <t>DSC 3G-HD A Cкалер 3G‑SDI в HDMI с эмбедированием аудио</t>
  </si>
  <si>
    <t>7200-65466-114</t>
  </si>
  <si>
    <t>Кодек ВКС Group 700 CODEC ONLY SKU (no camera, microphone array, power cord) -720p, NTSC/PAL. Includes remote control and 2 cables: 1.8m HDMI, 3.6m CAT 5E LAN. Non-encrypted for Russia only. Requires purchase of separate Service Product ID.</t>
  </si>
  <si>
    <t>4870-65466-362</t>
  </si>
  <si>
    <t>Сертификат на техническую поддержку на 3 года Partner Premier, Three Year,  CODEC ONLY.  RealPresence Group 700 HD codec -720p</t>
  </si>
  <si>
    <t>5150-65082-001</t>
  </si>
  <si>
    <t>Код активации Polycom Group Series 1080p HD License-1080 encode/decode for people &amp; content. Valid for Group 300, 500, 550, 700.</t>
  </si>
  <si>
    <t>Система Видеоисточников</t>
  </si>
  <si>
    <t>70-1046-02</t>
  </si>
  <si>
    <t>Архитектурный люк Cable Cubby 700, Black, No AC</t>
  </si>
  <si>
    <t>70-1066-03</t>
  </si>
  <si>
    <t>Ретрактор с кабелем Ethernet Retractor Series/2 XL Network</t>
  </si>
  <si>
    <t xml:space="preserve"> 70-1066-04</t>
  </si>
  <si>
    <t>Ретрактор с кабелем HDMI  Retractor Series/2 XL HDMI</t>
  </si>
  <si>
    <t>70-414-11</t>
  </si>
  <si>
    <t>Плата RG-45 CAT 6 One RJ-45 Female to Punch Down for CAT 6</t>
  </si>
  <si>
    <t>60-1384-10</t>
  </si>
  <si>
    <t>Блок питания AC+USB, универсальный AC+USB 212 MULTI</t>
  </si>
  <si>
    <t>70-1066-18</t>
  </si>
  <si>
    <t>Retractor Series/2 XL Mini DisplayPort-DisplayPort Система сматывания длинных кабелей для лючков Cable Cubby</t>
  </si>
  <si>
    <t>70-1080-02</t>
  </si>
  <si>
    <t>Мешок для скрытой прокладки кабеля  CableCover – Large</t>
  </si>
  <si>
    <t>70-678-00</t>
  </si>
  <si>
    <t>Крепление для горизонтального расположения ретракторов Retractor Horizontal Mounting Bracket Kit</t>
  </si>
  <si>
    <t>60-1508-02</t>
  </si>
  <si>
    <t>Шлюз для совместной работы – сетевая версия, без WAP</t>
  </si>
  <si>
    <t>Система Видеокоммутации</t>
  </si>
  <si>
    <t>60-1381-01</t>
  </si>
  <si>
    <t>Матричный коммутатор с масштабированием 10x8</t>
  </si>
  <si>
    <t>60-1331-13</t>
  </si>
  <si>
    <t>DTP-приемник на большие расстояния для HDMI DTP HDMI 4K 330 Rx</t>
  </si>
  <si>
    <t>60-1360-13</t>
  </si>
  <si>
    <t>DTP-приемник на большие расстояния для DVI DTP DVI 4K 330 Rx</t>
  </si>
  <si>
    <t>60-1487-52</t>
  </si>
  <si>
    <t>Многоформатный коммутатор с тремя входами, встроенным передатчиком DTP на большие расстояния и встроенным аудио DTP T DSW 4K 333</t>
  </si>
  <si>
    <t>60-933-21</t>
  </si>
  <si>
    <t>Распределительные усилители DVI с EDID Minder  DVI DA8 Plus для мониторов президиума</t>
  </si>
  <si>
    <t>26-663-06</t>
  </si>
  <si>
    <t>Кабель HDMI Ultra/6 1,8 м для 4K, класс Premium</t>
  </si>
  <si>
    <t>26-663-09</t>
  </si>
  <si>
    <t>Кабель HDMI Ultra/6 2,7 м для 4K, класс Premium</t>
  </si>
  <si>
    <t>26-662-06</t>
  </si>
  <si>
    <t xml:space="preserve">Кабель DVID-SL-Ultra/6 1,8 метра </t>
  </si>
  <si>
    <t>26-662-09</t>
  </si>
  <si>
    <t xml:space="preserve">Кабель DVID-SL-Ultra/9 2,7 метра </t>
  </si>
  <si>
    <t>26-662-12</t>
  </si>
  <si>
    <t xml:space="preserve">Кабель DVID-SL-Ultra/12 3,6 метра </t>
  </si>
  <si>
    <t>Система управления</t>
  </si>
  <si>
    <t>60-1565-02</t>
  </si>
  <si>
    <t>10 "Настольная сенсорная панель TouchLink Pro TLP Pro 1025T</t>
  </si>
  <si>
    <t>60-1418-01</t>
  </si>
  <si>
    <t>Процессор управления IP Link Pro IPCP Pro 550</t>
  </si>
  <si>
    <t>Система звукоусиления</t>
  </si>
  <si>
    <t>60-1312-03</t>
  </si>
  <si>
    <t>SF 26X Двухполосные потолочные громкоговорители SoundField на 8 Ом открытого типа</t>
  </si>
  <si>
    <t>60-1500-01</t>
  </si>
  <si>
    <t>NetPA 502 AT Двухканальный аудиоусилитель с Dante – 50 Вт на канал</t>
  </si>
  <si>
    <t>60-1513-10</t>
  </si>
  <si>
    <t>Процессор 12x8 ProDSP с AEC, VoIP и Dante, DMP 128 Plus CV AT</t>
  </si>
  <si>
    <t>22-154-03</t>
  </si>
  <si>
    <t>Акустический кабель Plenum 1000' (305 m) spool</t>
  </si>
  <si>
    <t>Shure</t>
  </si>
  <si>
    <t>DIS-CCU-E</t>
  </si>
  <si>
    <t>Центральный блок для управления пультами и переводом</t>
  </si>
  <si>
    <t>SW6000</t>
  </si>
  <si>
    <t>Программное обеспечение для управления конференцией</t>
  </si>
  <si>
    <t>FL6000</t>
  </si>
  <si>
    <t>Код активации для обновления центрального блока DIS - CCU до DCS6000</t>
  </si>
  <si>
    <t>MXC640</t>
  </si>
  <si>
    <t>Настольный микрофонный пульт с 4,3" сенсорным экраном, громкоговорителем, считывателем ID-карт, двумя селекторами каналов</t>
  </si>
  <si>
    <t>EC 6001-02</t>
  </si>
  <si>
    <t>Кабель 2.0 метра для соединения</t>
  </si>
  <si>
    <t>EX 6010</t>
  </si>
  <si>
    <t>Дополнительный блок питания/разветвитель.</t>
  </si>
  <si>
    <t>MXC416DF/C</t>
  </si>
  <si>
    <t>Микрофон на гусиной шее, 40см</t>
  </si>
  <si>
    <t>R189B</t>
  </si>
  <si>
    <t>Микрофонный капсюль "пушка"</t>
  </si>
  <si>
    <t>A189BWS</t>
  </si>
  <si>
    <t>Ветрозащитв для микрофонного капсюля</t>
  </si>
  <si>
    <t>ULXD4DE=-G51</t>
  </si>
  <si>
    <t>Двухканальный цифровой приемник серии ULXD</t>
  </si>
  <si>
    <t>ULXD2/B58=-G51</t>
  </si>
  <si>
    <t>Ручной передатчик с капсюлем Beta 58</t>
  </si>
  <si>
    <t>SBC200-E</t>
  </si>
  <si>
    <t>Зарядное устройство для двух передатчиков QLXD, ULXD или
аккумуляторов SB900</t>
  </si>
  <si>
    <t>SB900A</t>
  </si>
  <si>
    <t>Аккумулятор li - Ion для передатчиков ULXD, QLXD, UR5 и
приемников P9RA, P10R.</t>
  </si>
  <si>
    <t>UA8100</t>
  </si>
  <si>
    <t>Коаксиальный кабель BNC-BNC, 30 м.</t>
  </si>
  <si>
    <t>UA834WB</t>
  </si>
  <si>
    <t>Усилитель для установки выносной антенны UHF для приемников
ULX, U4mk или UA845, UA844</t>
  </si>
  <si>
    <t>UA864LO</t>
  </si>
  <si>
    <t>Поляризованная принимающая антенна, диапазон 470-698MHZ,
настенный или потолочный монтаж</t>
  </si>
  <si>
    <t>Система записи и трансляции</t>
  </si>
  <si>
    <t>60-1594-01</t>
  </si>
  <si>
    <t>Одноканальный потоковый медиа-процессор H.264 с записью</t>
  </si>
  <si>
    <t>Бесперебойная система питания</t>
  </si>
  <si>
    <t>SRT8KXLI</t>
  </si>
  <si>
    <t>Бесперебойный блок питания APC Smart-UPS On-Line, 8000 Watts / 8000 VA, Входное напряжение: 230 В, 400 В, 3-фазное / Выходное напряжение: 230 В, Порт интерфейса RJ-45 Serial, USB, RJ-45 1. время автономной работы, мультимедийной системы при максимальной загрузке 20 минут.</t>
  </si>
  <si>
    <t>SRT192BP2</t>
  </si>
  <si>
    <t>Дополнительная батарея</t>
  </si>
  <si>
    <t>QM75N</t>
  </si>
  <si>
    <t>Панель 75 дюймов</t>
  </si>
  <si>
    <t>Wize Pro</t>
  </si>
  <si>
    <t>RSF90</t>
  </si>
  <si>
    <t>Сверхпрочное фиксированное крепление для широкоформатных и интерактивных дисплеев диагональю от 70” до 90”+ c функцией горизонтального смещения и постинсталляционной регулировки</t>
  </si>
  <si>
    <t>Матричный коммутатор 10x8, DTP CrossPoint 108 4K</t>
  </si>
  <si>
    <t>DTP-приемник, HDMI Rx - 330 футов (100 м), DTP HDMI 4K 330 Rx</t>
  </si>
  <si>
    <t>Многоформатный коммутатор с тремя входами, встроенным передатчиком DTP для длинных дистанций и эмбедированием аудио - 100 м</t>
  </si>
  <si>
    <t>60-1480-01</t>
  </si>
  <si>
    <t>Усилители-распределители HDMI 4K, Два выхода HDMI, DA2 HD 4K</t>
  </si>
  <si>
    <t>IPCP Pro 550 Процессор управления IP Link Pro</t>
  </si>
  <si>
    <t>EC6001-02</t>
  </si>
  <si>
    <t>PI-6000-E</t>
  </si>
  <si>
    <t>Дополнительный блок питания PI-6000-E</t>
  </si>
  <si>
    <t xml:space="preserve">SRT5KXLI </t>
  </si>
  <si>
    <t>Бесперебойный блок питания APC Smart-UPS On-Line, 4500 Watts / 5000 VA, Входное напряжение: 230 В / Выходное напряжение: 230 В, Порт интерфейса RJ-45 Serial, USB, RJ-45 10/100 Base-T. время автономной работы, мультимедийной системы при максимальной загрузке 29 минут.</t>
  </si>
  <si>
    <t>SRT192BP</t>
  </si>
  <si>
    <t>Prestigio</t>
  </si>
  <si>
    <t>LPPMB728L861</t>
  </si>
  <si>
    <t>Интерактивный дисплей, Prestigio MultiBoard 86` L Series:
UHD: 3840x2160, Windows PC: Core i7 CPU / 8GB RAM /
256GB SSD / independent graphics card, IR MultiTouch 20
TP, OS Windows 10 Pro. (LPPMB728L861)</t>
  </si>
  <si>
    <t>SMS</t>
  </si>
  <si>
    <t>C5-31U007-2-C-0</t>
  </si>
  <si>
    <t>SMS Presence Mobile Motorized XL (C5-31U007-2-C-0)</t>
  </si>
  <si>
    <t>PR100001</t>
  </si>
  <si>
    <t>SMS SMS Presence Camera Shelf</t>
  </si>
  <si>
    <t>PPMBAMT100</t>
  </si>
  <si>
    <t>Коробочная версия программного обеспечения, Wireless classroom teacher application license. One teacher license supports connectivity of up to 50 licensed student devices (depending on WiFi router capacity). Demo mode: 5 student client apps connect to 1 teacher client app.(PPMBAMT100)</t>
  </si>
  <si>
    <t>7200-64250-114</t>
  </si>
  <si>
    <t>Кодек ВКС RealPresence Group 500-720p: Group 500 HD codec, EagleEyeIV-12x camera, mic array, univ. remote, NTSC/PAL. Cables: 2 HDMI 1.8m, 1 CAT 5E LAN 3.6m, 1 HDCI digital 3m, Power: RUSSIA-Type C, CE 7/7. Maintenance Contract Required.</t>
  </si>
  <si>
    <t>4870-64250-362</t>
  </si>
  <si>
    <t>Сертификат на техническую поддержку на 3 года Partner Premier, Three Year, RealPresence Group 500-720p: Group 500 HD codec, EagleEyeIV-12x camera</t>
  </si>
  <si>
    <t>2457-63542-001</t>
  </si>
  <si>
    <t>Кабель управления Serial Cable for the Group Series 3x0 and Group Series 500. DB9-F to 8-PIN DIN, 3 meters.</t>
  </si>
  <si>
    <t>2215-06177-001</t>
  </si>
  <si>
    <t>Крепление для кодека в рэковый шкаф Shelf for mounting the RealPresence Group 300 and 500 series codecs. This is a black 1u shelf for 19" racks which will hold the codec in position with a secure mounting system. 1u (1.75 inches)x17.5'' (without ears, 19'' width)x9.8'' deep. Shelf only.</t>
  </si>
  <si>
    <t>2215-64200-001</t>
  </si>
  <si>
    <t>Приемник-передатчик по витой паре для камеры EagleEye IV EagleEye Digital Extender, extend the EagleEye IV or EagleEye Acoustic (sans audio) cameras up to 100m from the codec via customer provided Cat 5e cable. Includes: transmitter, receiver and 1m HDCI/mini-HDCI digital cable. (order power cord separately)</t>
  </si>
  <si>
    <t>8200-23390-040</t>
  </si>
  <si>
    <t xml:space="preserve">Адаптер для приемника-передатчика по витой паре для камеры EagleEye IV Auxiliary Level VI power supply for EagleEye III/IV cameras, EagleEye IV USB camera, EagleEye Digital Extender and Digital Breakout Adapter </t>
  </si>
  <si>
    <t>2200-23809-002</t>
  </si>
  <si>
    <t>Потолочный микрофон Белый Ceiling Microphone array-White "Primary". Includes 2ft/60cm drop cable, electronics Interface, wall plate with 10ft/3m and 50ft/15m plenum cable, RJ45(F)/Walta(M). For RealPresence Group, HDX and SoundStructure. See Extension for additional arrays.</t>
  </si>
  <si>
    <t>Потолочный микрофон дополнительный Белый Ceiling Microphone Array - White "Extension" Kit:  Includes 2ft/60cm drop cable, electronics interface, 25ft/7.6m plenum cable. For use with Ceiling Microphone Array 2200-23809-002.</t>
  </si>
  <si>
    <t>60-1385-10</t>
  </si>
  <si>
    <t>AC 102 MULTI Блок питания AC, универсальный</t>
  </si>
  <si>
    <t>70-1066-05</t>
  </si>
  <si>
    <t>Ретрактор с кабелем Retractor Series/2 XL USB</t>
  </si>
  <si>
    <t>60-1472-22</t>
  </si>
  <si>
    <t xml:space="preserve">Приёмник USB USB Extender Plus AAP R </t>
  </si>
  <si>
    <t>60-1515-23</t>
  </si>
  <si>
    <t>Скалирующий презентационный матричный коммутатор 8x4 с бесподрывной коммутацией и поддержкой 4K DTP CrossPoint 84 4K IPCP MA 70</t>
  </si>
  <si>
    <t>60-1331-12</t>
  </si>
  <si>
    <t>DTP передатчик, HDMI Tx - 330 футов (100 м), DTP HDMI 4K 330 Tx</t>
  </si>
  <si>
    <t xml:space="preserve"> 60-1310-03</t>
  </si>
  <si>
    <t>SoundField XD 6.5 "Двухполосная потолочная акустическая система с 8" композитной задней крышкой и трансформатором 70/100 В, пара</t>
  </si>
  <si>
    <t>Система USB коммутации</t>
  </si>
  <si>
    <t>60-1471-12</t>
  </si>
  <si>
    <t>USB передатчик USB Extender Plus T</t>
  </si>
  <si>
    <t>60-1471-13</t>
  </si>
  <si>
    <t>USB приёмник USB Extender Plus R</t>
  </si>
  <si>
    <t>42-267-01</t>
  </si>
  <si>
    <t>USB контроллер USB Plus Matrix Controller</t>
  </si>
  <si>
    <t>QB55N</t>
  </si>
  <si>
    <t>Проф. панель UHD, яркость 350 нит, SoC 6.0, встроенный Wi-Fi</t>
  </si>
  <si>
    <t>F63A</t>
  </si>
  <si>
    <t>Универсальное фиксированное настенное крепление Wize Pro F63A с возможностью постинсталляционной регулировки для 37"-63"+ LCD телевизоров и плазменных панелей, Max VESA 838х501 мм, расстояние от стены 3 см, до 91 кг, черн.</t>
  </si>
  <si>
    <t>7200-64510-114</t>
  </si>
  <si>
    <t>Кодек ВКС с камерой RealPresence Group 500-720p: Group 500 HD codec, EagleEyeIV-4x camera, mic array, univ. remote, NTSC/PAL. Cables: 2 HDMI 1.8m, 1 CAT 5E LAN 3.6m, 1 HDCI digital 3m, Power: RUSSIA-Type C, CE 7/7. Maintenance Contract Required.</t>
  </si>
  <si>
    <t>4870-64510-362</t>
  </si>
  <si>
    <t>Сертификат на техническую поддержку на 3 года Partner Premier, Three Year, RealPresence Group 500-720p: Group 500 HD codec, EagleEyeIV-4x camera</t>
  </si>
  <si>
    <t>2215-68675-001</t>
  </si>
  <si>
    <t>Крепление для камеры настенное Universal Camera Mounting for EagleEyeIV-12xand4x. Mounts on the wall/other flat surfaces over 6.5in deep or flat screen displays greater than 5/8in thick. Includes tripod mount. Also supports EagleEye Director, EagleEye HD, EagleEye III, EagleEye View.</t>
  </si>
  <si>
    <t>Крепление для кодека в рэковый шкаф Shelf for mounting the RealPresence Group 300 and 500 series codecs</t>
  </si>
  <si>
    <t>2457-23716-001</t>
  </si>
  <si>
    <t>Кабель интерфейсный подключения микрофона через витую пару CLink 2 cable, HDX microphone array cable RJ45 to Walta(F) adapts HDX microphone cable to HDX 9000 series codecs</t>
  </si>
  <si>
    <t>Система видео коммутации</t>
  </si>
  <si>
    <t>Скалирующий презентационный матричный коммутатор 4K 8x4 с бесподрывной коммутацией и AV LAN - моноусилитель 100 Вт, 70 В</t>
  </si>
  <si>
    <t>Приёмник HDMI по витой паре для длинных дистанций - 100 м</t>
  </si>
  <si>
    <t>60-1564-02</t>
  </si>
  <si>
    <t>7-дюймовая сенсорная панель Cable Cubby TouchLink Pro</t>
  </si>
  <si>
    <t>70-1039-04</t>
  </si>
  <si>
    <t>Комплект опор под Retractor для лючка EBP 1200C с кнопочной панелью eBUS</t>
  </si>
  <si>
    <t>Крепление для модулей Retractor. Для инсталляций с горизонтальным монтажом</t>
  </si>
  <si>
    <t>70-090-11</t>
  </si>
  <si>
    <t>Заглушка Blank Plate - Single</t>
  </si>
  <si>
    <t>26-663-03</t>
  </si>
  <si>
    <t>Сверхгибкий кабель HDMI для 4K категории Premium High Speed - 90 см</t>
  </si>
  <si>
    <t>Саундбар Yamaha YSP-5600 SWK Black</t>
  </si>
  <si>
    <t>SPM-K30</t>
  </si>
  <si>
    <t>Кронштейн для акустики Yamaha SPM-K30</t>
  </si>
  <si>
    <t>QB65N</t>
  </si>
  <si>
    <t>Проф. панель UHD, яркость 350 нит, SoC 6.0</t>
  </si>
  <si>
    <t>70-1066-04</t>
  </si>
  <si>
    <t xml:space="preserve"> Помещение "Тип-7" Переговорная комната (№324)</t>
  </si>
  <si>
    <t>C5-31U006-2-A-0</t>
  </si>
  <si>
    <t xml:space="preserve">SMS Presence Mobile VC 1650 (C5-31U006-2-A-0) </t>
  </si>
  <si>
    <t>60-1310-03</t>
  </si>
  <si>
    <t>6,5-дюймовый двухполосный потолочный громкоговоритель SoundField XD с 8-дюймовым композитным задним корпусом и трансформатором 70/100 В</t>
  </si>
  <si>
    <t>QM98F</t>
  </si>
  <si>
    <t>Проф. панель UHD, 98 дюймов, яркость 500 нит</t>
  </si>
  <si>
    <t>Pro RSF100</t>
  </si>
  <si>
    <t>Настенное крепление для панели 98 дюймов Сверхпрочное фиксированное крепление для широкоформатных и интерактивных дисплеев диагональю 100”+ c функцией горизонтального смещения и постинсталляционной регулировки</t>
  </si>
  <si>
    <t>7200-64270-114</t>
  </si>
  <si>
    <t>Кодек ВКС RealPresence Group 700-720p: Group 700 HD codec, EagleEyeIV-12x camera, mic array, univ. remote, NTSC/PAL. Cables: 1 HDMI 1.8m, 1 CAT 5E LAN 3.6m, 1 HDCI digital 3m, Power: RUSSIA-Type C, CE 7/7. Maintenance Contract Required.</t>
  </si>
  <si>
    <t>4870-64270-362</t>
  </si>
  <si>
    <t>Сертификат на техническую поддержку на 3 года Partner Premier, Three Year, RealPresence Group 700-720p: Group 700 HD codec, EagleEyeIV-12x camera.</t>
  </si>
  <si>
    <t>2215-69791-114</t>
  </si>
  <si>
    <t>Система EagleEye Producer EagleEye Producer for EagleEye IV camera - For all Group Series running 4.2 or later. Includes EagleEye Producer system, 1 mini-HDCI to HDCI cable, 1 mini-HDCI (f) to HDCI cable, power supply, cord:  RUSSIA - Type C, CE 7/7. Maint. contract required.</t>
  </si>
  <si>
    <t>4870-69747-362</t>
  </si>
  <si>
    <t>Сертификат на техническую поддержку на 3 года Partner Premier, Three Year, EagleEye Producer for EagleEye IV or EagleEye III camera</t>
  </si>
  <si>
    <t>2457-64356-030</t>
  </si>
  <si>
    <t>Дополнительный кабель для подключения системы EagleEye Producer Camera Cable for EagleEye IV cameras mini-HDCI(M) to HDCI(M). 300mm digital cable. Connects EagleEye IV cameras to EagleEye Producer or Group Series codec as main or secondary camera.</t>
  </si>
  <si>
    <t>Потолочный микрофон основной Белый Ceiling Microphone array-White "Primary". Includes 2ft/60cm drop cable, electronics Interface, wall plate with 10ft/3m and 50ft/15m plenum cable, RJ45(F)/Walta(M). For RealPresence Group, HDX and SoundStructure. See Extension for additional arrays.</t>
  </si>
  <si>
    <t>60-1583-23</t>
  </si>
  <si>
    <t>Скалирующий презентационный матричный коммутатор 8x2 с бесподрывной коммутацией и поддержкой 4K. DTP CrossPoint 82 4K IPCP MA 70</t>
  </si>
  <si>
    <t>22-159-03</t>
  </si>
  <si>
    <t>Микрофонный кабель  Plenum 1000' (305 m) spool</t>
  </si>
  <si>
    <t>Бесперебойный блок питания APC Smart-UPS On-Line, 4500 Watts / 5000 VA, Входное напряжение: 230 В / Выходное напряжение: 230 В, Порт интерфейса RJ-45 Serial, USB, RJ-45 10/100 Base-T. время автономной работы, мультимедийной системы при максимальной загрузке 20 минут.</t>
  </si>
  <si>
    <t>Система бронирования и мониторинга</t>
  </si>
  <si>
    <t>60-1566-102</t>
  </si>
  <si>
    <t>Сенсорная панель бронирования, 10 дюймов, TLS 1025M Black, Wall Mount, Scheduling</t>
  </si>
  <si>
    <t>60-1664-01</t>
  </si>
  <si>
    <t>Датчик присутствия, OCS 100</t>
  </si>
  <si>
    <t>29-096-01-GVE</t>
  </si>
  <si>
    <t>Программное обеспечение мониторинга работы оборудования GlobalViewer Enterprise</t>
  </si>
  <si>
    <t>Система корпоративного ТВ</t>
  </si>
  <si>
    <t xml:space="preserve">DB43J </t>
  </si>
  <si>
    <t>Проф.панель 43 дюйма</t>
  </si>
  <si>
    <t>DB55E</t>
  </si>
  <si>
    <t>Проф.панель 55 дюймов, яркость 350 нит, SoC 3.0, встроенный Wi-Fi</t>
  </si>
  <si>
    <t xml:space="preserve"> C6360A</t>
  </si>
  <si>
    <t>Потолочное крепление для LCD телевизоров и панелей 37"-63"+</t>
  </si>
  <si>
    <t>EA24</t>
  </si>
  <si>
    <t>Штанга потолочная 60-120 см с кабельным каналом</t>
  </si>
  <si>
    <t>Spinetix</t>
  </si>
  <si>
    <t>SX-HW-HMP350-05</t>
  </si>
  <si>
    <t>Медиаплеер HMP350, пакет Стандартные
настройки: последняя версия firmware, откалиброванные часы,
настроенный NTP, московская временная зона, экран
1920/1080/60, открытый Insecure http, Bonjour, UDP.</t>
  </si>
  <si>
    <t>SX-SW-EL-M1</t>
  </si>
  <si>
    <t>ПО Elementi M1 для 1 ПК, вкл. 12-месячный план
обновления</t>
  </si>
  <si>
    <t>Помещения кроссовых</t>
  </si>
  <si>
    <t>Шкафы</t>
  </si>
  <si>
    <t>Rittal</t>
  </si>
  <si>
    <t>TS IT Шкаф 800x2000x800 42U, вентилируемые двери</t>
  </si>
  <si>
    <t>DK Регулировочные ножки М12, 4шт</t>
  </si>
  <si>
    <t>Боковая стенка TS IT 2000x800 двухсекционная, 1шт.</t>
  </si>
  <si>
    <t>TS Элементы цоколя RAL7035 800x100 2шт</t>
  </si>
  <si>
    <t>TS Панели цоколя бок.RAL7035 100x800 2шт</t>
  </si>
  <si>
    <t>Приборная полка изменяемой глубины 400-600мм</t>
  </si>
  <si>
    <t>DK-TS Шина заземления 800x2000x800mm</t>
  </si>
  <si>
    <t>DK Кабельный канал 38U для TS IT 1шт, мин.высота шкафа: 1800 с 19"-рамой, 2000 с профилями Rittal</t>
  </si>
  <si>
    <t>Блок PDU Basic 32A/1P CEE 24xC13 / 4xC19</t>
  </si>
  <si>
    <t>TS Монтажный набор для рамы 4шт</t>
  </si>
  <si>
    <t>Конференц зал №421 (4-й этаж)</t>
  </si>
  <si>
    <t>AP9890</t>
  </si>
  <si>
    <t>Power Cord Kit (5 ea), C13 to C14, 0.6m</t>
  </si>
  <si>
    <t xml:space="preserve">AP6015A </t>
  </si>
  <si>
    <t>RACK PDU, BASIC, 0U/1U, 120-240V/15A, 220-240V/10A, (8) C13</t>
  </si>
  <si>
    <t>AP9870</t>
  </si>
  <si>
    <t>Power Cord, C13 to C14, 2.5m</t>
  </si>
  <si>
    <t>PM5B-RS</t>
  </si>
  <si>
    <t>Сетевой фильтр APC Essential SurgeArrest, 5 розеток, 230 В, черный</t>
  </si>
  <si>
    <t xml:space="preserve"> 100-250-01 </t>
  </si>
  <si>
    <t>Обжимные BNC коннекторы M-типа</t>
  </si>
  <si>
    <t>Конференц зал №521</t>
  </si>
  <si>
    <t>Шкаф 2-й этаж</t>
  </si>
  <si>
    <t>Hyperline</t>
  </si>
  <si>
    <t>SHE19-9SH-2.5IEC</t>
  </si>
  <si>
    <t>Блок розеток для 19" горизонтальный, 9 розеток, 230 В, черный</t>
  </si>
  <si>
    <t>Systimax</t>
  </si>
  <si>
    <t>CA111K2-08F005</t>
  </si>
  <si>
    <t>Патч-корд RJ45-RJ45, категории 6, экранированный</t>
  </si>
  <si>
    <t>CA111K2-08F007</t>
  </si>
  <si>
    <t>CA111K2-08F010</t>
  </si>
  <si>
    <t>Шкаф 3-й этаж</t>
  </si>
  <si>
    <t>Шкаф 5-й этаж</t>
  </si>
  <si>
    <t>Шкаф 6, 7, 8-й этаж</t>
  </si>
  <si>
    <t>Крепеления для обордования</t>
  </si>
  <si>
    <t xml:space="preserve"> 70-212-01</t>
  </si>
  <si>
    <t xml:space="preserve">MBU 123 крепление под стол </t>
  </si>
  <si>
    <t>70-077-01</t>
  </si>
  <si>
    <t xml:space="preserve">MBU 125 крепление под стол </t>
  </si>
  <si>
    <t>101-002-01</t>
  </si>
  <si>
    <t>ZIPCLIP</t>
  </si>
  <si>
    <t>60-604-02</t>
  </si>
  <si>
    <t>MBU 123 крепление под стол RSB-129  полка в стойку 19"</t>
  </si>
  <si>
    <t>101-021-10</t>
  </si>
  <si>
    <t>Привязка для адаптера LockIt, комплект 10 шт.</t>
  </si>
  <si>
    <t>26-720-01</t>
  </si>
  <si>
    <t>Кабель-адаптер USB‑C на HDMI, 15 см</t>
  </si>
  <si>
    <t>RSB 129 Базовая рэковая полка 1U глубиной 9,5", цвет серый</t>
  </si>
  <si>
    <t xml:space="preserve"> Помещение "Тип-5" Переговорная комната №604 (628)</t>
  </si>
  <si>
    <t xml:space="preserve"> Помещение "Тип-5" Переговорная комната №504 (528)</t>
  </si>
  <si>
    <t xml:space="preserve"> Помещение "Тип-5" Переговорная комната №622 (608)</t>
  </si>
  <si>
    <t xml:space="preserve"> Помещение "Тип-5" Переговорная комната №722 (708)</t>
  </si>
  <si>
    <t xml:space="preserve"> Помещение "Тип-5" Переговорная комната №704 (728)</t>
  </si>
  <si>
    <t xml:space="preserve"> Помещение "Тип-5" Переговорная комната №804 (828)</t>
  </si>
  <si>
    <t xml:space="preserve"> Помещение "Тип-5" Переговорная комната №823 (807)</t>
  </si>
  <si>
    <t>QB55N TV 7.3</t>
  </si>
  <si>
    <t>QB55N TV 7.4</t>
  </si>
  <si>
    <t>SX-HW-HMP350#17  TV7.1</t>
  </si>
  <si>
    <t>SX-HW-HMP350#18  TV7.2</t>
  </si>
  <si>
    <t>DB43J TV7.1</t>
  </si>
  <si>
    <t>смонтировано</t>
  </si>
  <si>
    <t>настроено</t>
  </si>
  <si>
    <t>RealPresence Group 500-720p</t>
  </si>
  <si>
    <t>504 (стол)</t>
  </si>
  <si>
    <t>504 (стена)</t>
  </si>
  <si>
    <t xml:space="preserve">SMP 111 Одноканальный потоковый медиапроцессор ﻿H.264 </t>
  </si>
  <si>
    <t>I/G card</t>
  </si>
  <si>
    <t>Snow1810-U</t>
  </si>
  <si>
    <t>411 (стена)</t>
  </si>
  <si>
    <t>407 (шкаф)</t>
  </si>
  <si>
    <t>411 (стол)</t>
  </si>
  <si>
    <t>507 (шкаф)</t>
  </si>
  <si>
    <t>501 (холл)</t>
  </si>
  <si>
    <t>607 (шкаф)</t>
  </si>
  <si>
    <t>808 (шкаф)</t>
  </si>
  <si>
    <t>804 (стол)</t>
  </si>
  <si>
    <t>804 (стена)</t>
  </si>
  <si>
    <t>823 (стол)</t>
  </si>
  <si>
    <t>823 (стена)</t>
  </si>
  <si>
    <t>804 (вход)</t>
  </si>
  <si>
    <t>823 (вход)</t>
  </si>
  <si>
    <t>722 (стол)</t>
  </si>
  <si>
    <t>707 (шкаф)</t>
  </si>
  <si>
    <t>722 (вход)</t>
  </si>
  <si>
    <t>722 (стена)</t>
  </si>
  <si>
    <t>801 (холл)</t>
  </si>
  <si>
    <t>704 (стол)</t>
  </si>
  <si>
    <t>704 (стена)</t>
  </si>
  <si>
    <t>704 (вход)</t>
  </si>
  <si>
    <t>604 (стол)</t>
  </si>
  <si>
    <t>604 (вход)</t>
  </si>
  <si>
    <t>604 (стена)</t>
  </si>
  <si>
    <t>601 (холл)</t>
  </si>
  <si>
    <t>622 (стол)</t>
  </si>
  <si>
    <t>622 (стена)</t>
  </si>
  <si>
    <t>622 (вход)</t>
  </si>
  <si>
    <t>701 (холл)</t>
  </si>
  <si>
    <t>504 (вход)</t>
  </si>
  <si>
    <t>307 (шкаф)</t>
  </si>
  <si>
    <t xml:space="preserve"> Помещение "Тип-6" Переговорная комната №208</t>
  </si>
  <si>
    <t xml:space="preserve"> Помещение "Тип-8" Переговорная комната VIP №812 (821)</t>
  </si>
  <si>
    <t>Помещение "Тип-1" Конференц-зал  №411 (421)</t>
  </si>
  <si>
    <t>Помещение "Тип-2" Конференц-зал  №513 (521)</t>
  </si>
  <si>
    <t>Помещение "Тип-3" Учебный класс №204 (212)</t>
  </si>
  <si>
    <t>Помещение "Тип-4" Учебный класс №207 (215)</t>
  </si>
  <si>
    <t>Помещение "Тип-4" Учебный класс №319 (315)</t>
  </si>
  <si>
    <t>SMP 111 Одноканальный потоковый медиапроцессор ﻿H.264</t>
  </si>
  <si>
    <t>ExtronUSB передатчик USB Extender Plus  #1</t>
  </si>
  <si>
    <t>Extron USB передатчик USB Extender Plus  #2</t>
  </si>
  <si>
    <t xml:space="preserve">Prestigio MultiBoard 86` L Series </t>
  </si>
  <si>
    <t xml:space="preserve">USB Extender Plus AAP R Приёмник – версия AAP, цвет чёрный </t>
  </si>
  <si>
    <t xml:space="preserve">Extron ShareLink 200 N  </t>
  </si>
  <si>
    <t xml:space="preserve">Extron CrossPoint 84 4K IPCP MA 70 </t>
  </si>
  <si>
    <t xml:space="preserve">Extron TouchLink Pro TLP Pro 1025T </t>
  </si>
  <si>
    <t xml:space="preserve">Extron USB приёмник USB Extender Plus R </t>
  </si>
  <si>
    <t xml:space="preserve">Extron USB контроллер USB Plus Matrix Controller </t>
  </si>
  <si>
    <t>Polycom EagleEyeIV-12x camera</t>
  </si>
  <si>
    <t>Polycom  Mic array.1</t>
  </si>
  <si>
    <t>Polycom  Mic array.2</t>
  </si>
  <si>
    <t>Extron DTP HDMI 4K 330 Rx</t>
  </si>
  <si>
    <t xml:space="preserve">Extron DTP T DSW 4K 333 </t>
  </si>
  <si>
    <t>DTP HDMI 4K 330 Tx</t>
  </si>
  <si>
    <t>Samsung QB65N   TV #1</t>
  </si>
  <si>
    <t>Samsung QB65N   TV #2</t>
  </si>
  <si>
    <t>301 (холл)</t>
  </si>
  <si>
    <t>308 (стена)</t>
  </si>
  <si>
    <t>308 (стол)</t>
  </si>
  <si>
    <t>401 (холл)</t>
  </si>
  <si>
    <t>308 (вход)</t>
  </si>
  <si>
    <t>FW</t>
  </si>
  <si>
    <t>SN</t>
  </si>
  <si>
    <t>login</t>
  </si>
  <si>
    <t>password</t>
  </si>
  <si>
    <t>Prestigio MultiBoard 86` L Series</t>
  </si>
  <si>
    <t>USB Extender Plus AAP R Приёмник – версия AAP, цвет чёрный</t>
  </si>
  <si>
    <t>Extron CrossPoint 84 4K IPCP MA 70</t>
  </si>
  <si>
    <t>ExtronUSB передатчик USB Extender Plus T#.1</t>
  </si>
  <si>
    <t>Extron USB передатчик USB Extender Plus T#.2</t>
  </si>
  <si>
    <t>ExtronUSB передатчик USB Extender Plus .1</t>
  </si>
  <si>
    <t>Extron USB передатчик USB Extender Plus .2</t>
  </si>
  <si>
    <t xml:space="preserve">Extron USB контроллер USB Plus Matrix Controller  </t>
  </si>
  <si>
    <t xml:space="preserve">Extron DTP CrossPoint 84 4K IPCP MA 70   </t>
  </si>
  <si>
    <t xml:space="preserve">Extron TLP Pro 725C </t>
  </si>
  <si>
    <t>Саундбар Yamaha YSP-5600</t>
  </si>
  <si>
    <t xml:space="preserve">Extron ShareLink 200 N </t>
  </si>
  <si>
    <t>GW</t>
  </si>
  <si>
    <t>IP</t>
  </si>
  <si>
    <t>vendor</t>
  </si>
  <si>
    <t>PN</t>
  </si>
  <si>
    <t>224 (шкаф)</t>
  </si>
  <si>
    <t>301 - Холл</t>
  </si>
  <si>
    <t>308 - Переговорная</t>
  </si>
  <si>
    <t>319 - Учебный класс ОТМЕНА</t>
  </si>
  <si>
    <t>201 - Холл</t>
  </si>
  <si>
    <t>201 (потолок)</t>
  </si>
  <si>
    <t>210 (потолок)</t>
  </si>
  <si>
    <t>202 - Кафетерий</t>
  </si>
  <si>
    <t>202 (потолок)</t>
  </si>
  <si>
    <t>101 (потолок)</t>
  </si>
  <si>
    <t>204 - Учебный класс</t>
  </si>
  <si>
    <t>207 - Учебный класс</t>
  </si>
  <si>
    <t>208 - Переговорная</t>
  </si>
  <si>
    <t>210 - Столовая</t>
  </si>
  <si>
    <t>101 - Холл</t>
  </si>
  <si>
    <t>401 - Холл</t>
  </si>
  <si>
    <t>411 - Конференц-зал</t>
  </si>
  <si>
    <t>501 - Холл</t>
  </si>
  <si>
    <t>504 - Переговорная</t>
  </si>
  <si>
    <t>513 - Конференц-зал</t>
  </si>
  <si>
    <t>601 - холл</t>
  </si>
  <si>
    <t>604 - Переговорная</t>
  </si>
  <si>
    <t>622 - Переговорная</t>
  </si>
  <si>
    <t>701 - Холл</t>
  </si>
  <si>
    <t>704 - Переговорная</t>
  </si>
  <si>
    <t>722 - Переговорная</t>
  </si>
  <si>
    <t>801 - Холл</t>
  </si>
  <si>
    <t>804 - Переговорная</t>
  </si>
  <si>
    <t>812 - Переговорная VIP</t>
  </si>
  <si>
    <t>823 - Переговорная</t>
  </si>
  <si>
    <t>8G180748D18ECV</t>
  </si>
  <si>
    <t>00:e0:db:48:d1:8e</t>
  </si>
  <si>
    <t>Release - 6.1.2.1-380105</t>
  </si>
  <si>
    <t>10.97.36.11</t>
  </si>
  <si>
    <t>00:12:5F:19:B7:5B</t>
  </si>
  <si>
    <t>8G180248C41FCV</t>
  </si>
  <si>
    <t>00:e0:db:48:c4:1f</t>
  </si>
  <si>
    <t>2.0.3.24</t>
  </si>
  <si>
    <t>2.01.0002-b002</t>
  </si>
  <si>
    <t>подключено</t>
  </si>
  <si>
    <t>8G180148BE8BCV</t>
  </si>
  <si>
    <t>00:e0:db:48:be:8b</t>
  </si>
  <si>
    <t>10.96.36.15</t>
  </si>
  <si>
    <t>10.96.36.14</t>
  </si>
  <si>
    <t>00-05-A6-17-D5-50</t>
  </si>
  <si>
    <t>00-05-A6-17-D6-62</t>
  </si>
  <si>
    <t>00-06-A6-19-3F-B1</t>
  </si>
  <si>
    <t>8G19164EB312CV</t>
  </si>
  <si>
    <t>00:e0:db:4e:b3:12</t>
  </si>
  <si>
    <t>Release - 6.1.5-360613</t>
  </si>
  <si>
    <t>камера вкс</t>
  </si>
  <si>
    <t>приёмник</t>
  </si>
  <si>
    <t>Оборудование в помещении</t>
  </si>
  <si>
    <t>лючок</t>
  </si>
  <si>
    <t>датчик присутствия</t>
  </si>
  <si>
    <t>панель бронирования</t>
  </si>
  <si>
    <t>E4:67:BA:00:3B:F1</t>
  </si>
  <si>
    <t>A20Q65M</t>
  </si>
  <si>
    <t>00-05-A6-17-D9-D1</t>
  </si>
  <si>
    <t>3.02.0000-b013</t>
  </si>
  <si>
    <t>411 (вход)</t>
  </si>
  <si>
    <t>00-05-A6-18-EF-FE</t>
  </si>
  <si>
    <t>A2338KW</t>
  </si>
  <si>
    <t>00:0C:17:0C:0A:8B</t>
  </si>
  <si>
    <t>00:E0:DB:4C:95:51</t>
  </si>
  <si>
    <t>00:0E:DD:F0:D5:09</t>
  </si>
  <si>
    <t>1RT103199</t>
  </si>
  <si>
    <t>00:12:5F:19:9F:34</t>
  </si>
  <si>
    <t xml:space="preserve">4.6.0.5  </t>
  </si>
  <si>
    <t>00-05-A6-17-25-B4</t>
  </si>
  <si>
    <t>00-05-A6-14-04-D9</t>
  </si>
  <si>
    <t>1.05.0003-b001</t>
  </si>
  <si>
    <t>f4:e1:1e:ca:03:26</t>
  </si>
  <si>
    <t>f4:e1:1e:8e:a5:90</t>
  </si>
  <si>
    <t>f4:e1:1e:65:27:a4</t>
  </si>
  <si>
    <t>fc:69:47:d0:2d:06</t>
  </si>
  <si>
    <t>++</t>
  </si>
  <si>
    <t>+++</t>
  </si>
  <si>
    <t>8216444637B2CV</t>
  </si>
  <si>
    <t>00:e0:db:46:37:b2</t>
  </si>
  <si>
    <t>Release - 6.0.0-280932</t>
  </si>
  <si>
    <t>IPCP Pro 355M</t>
  </si>
  <si>
    <t>2.01.0003-b003</t>
  </si>
  <si>
    <t>10.98.36.19</t>
  </si>
  <si>
    <t>00-05-A6-16-E6-50</t>
  </si>
  <si>
    <t>10.98.36.20</t>
  </si>
  <si>
    <t>10.98.36.21</t>
  </si>
  <si>
    <t>00-05-A6-19-12-A1</t>
  </si>
  <si>
    <t>A23H0DA</t>
  </si>
  <si>
    <t>00-05-A6-19-12-E9</t>
  </si>
  <si>
    <t xml:space="preserve"> 2.0.3.24</t>
  </si>
  <si>
    <t>8G19164EB319CV</t>
  </si>
  <si>
    <t>00:e0:db:4e:b3:19</t>
  </si>
  <si>
    <t>8G19184C9E2ECW</t>
  </si>
  <si>
    <t>00:e0:db:4c:9e:2e</t>
  </si>
  <si>
    <t>Release - 6.2.0-440582</t>
  </si>
  <si>
    <t>00-05-A6-17-D9-C0</t>
  </si>
  <si>
    <t>E4:67:BA:00:3B:74</t>
  </si>
  <si>
    <t xml:space="preserve"> 00:0C:17:0C:0A:8F</t>
  </si>
  <si>
    <t>1RT103203</t>
  </si>
  <si>
    <t>00-05-A6-18-32-05</t>
  </si>
  <si>
    <t>00-05-A6-15-C6-A7</t>
  </si>
  <si>
    <t>3.04.0002-b003</t>
  </si>
  <si>
    <t>A20Q671</t>
  </si>
  <si>
    <t>00:12:5F:19:B6:88</t>
  </si>
  <si>
    <t>00:e0:db:4c:b3:95</t>
  </si>
  <si>
    <t>8G19034CB395CV</t>
  </si>
  <si>
    <t>00:e0:db:4c:95:4a</t>
  </si>
  <si>
    <t>8G18524C954ACW</t>
  </si>
  <si>
    <t>f4:e1:1e:65:04:a6</t>
  </si>
  <si>
    <t>1.0.3.0</t>
  </si>
  <si>
    <t>f4:e1:1e:c9:f8:4a</t>
  </si>
  <si>
    <t>Sony SRG-360SHE #1</t>
  </si>
  <si>
    <t>Sony SRG-360SHE #2</t>
  </si>
  <si>
    <t>Sony SRG-360SHE #3</t>
  </si>
  <si>
    <t>AJA</t>
  </si>
  <si>
    <t>KUMO1604</t>
  </si>
  <si>
    <t>f0:b5:d1:47:5b:f6</t>
  </si>
  <si>
    <t>10.93.36.23</t>
  </si>
  <si>
    <t>A23T34R</t>
  </si>
  <si>
    <t>00-05-A6-17-D7-0A</t>
  </si>
  <si>
    <t>00:12:5F:19:B6:73</t>
  </si>
  <si>
    <t>10.92.36.38</t>
  </si>
  <si>
    <t>A23T35H</t>
  </si>
  <si>
    <t>00-05-A6-16-E6-22</t>
  </si>
  <si>
    <t>10.92.36.39</t>
  </si>
  <si>
    <t>10.92.36.40</t>
  </si>
  <si>
    <t>00-05-A6-17-27-49</t>
  </si>
  <si>
    <t>00-05-A6-17-26-F6</t>
  </si>
  <si>
    <t>00:12:5F:19:47:98</t>
  </si>
  <si>
    <t>A23H0DM</t>
  </si>
  <si>
    <t>00-05-A6-19-12-FB</t>
  </si>
  <si>
    <t>00:12:5F:19:B6:9F</t>
  </si>
  <si>
    <t>00-05-A6-17-62-B2</t>
  </si>
  <si>
    <t>A23T36M</t>
  </si>
  <si>
    <t xml:space="preserve"> 00:12:5F:19:B6:5C</t>
  </si>
  <si>
    <t>00-05-A6-19-3F-A7</t>
  </si>
  <si>
    <t>00-05-A6-19-3F-FB</t>
  </si>
  <si>
    <t>++++</t>
  </si>
  <si>
    <t>передатчик стол</t>
  </si>
  <si>
    <t>передатчик камера</t>
  </si>
  <si>
    <t>++++++</t>
  </si>
  <si>
    <t>++++++++</t>
  </si>
  <si>
    <t>/</t>
  </si>
  <si>
    <t>акустика</t>
  </si>
  <si>
    <t>тип</t>
  </si>
  <si>
    <t>переговорная</t>
  </si>
  <si>
    <t>учебный</t>
  </si>
  <si>
    <t>не смонтировано</t>
  </si>
  <si>
    <t>не применимо</t>
  </si>
  <si>
    <t>зал</t>
  </si>
  <si>
    <t>переговорная VIP</t>
  </si>
  <si>
    <t>Номер  
помещений старый</t>
  </si>
  <si>
    <t>Номер 
помещений новый</t>
  </si>
  <si>
    <t>микрофон</t>
  </si>
  <si>
    <t>оборудование в стойке</t>
  </si>
  <si>
    <t>8G180748D364CV</t>
  </si>
  <si>
    <t>00:e0:db:48:d3:64</t>
  </si>
  <si>
    <t>82164446388BCV</t>
  </si>
  <si>
    <t>00:e0:db:46:38:8b</t>
  </si>
  <si>
    <t>панель 1</t>
  </si>
  <si>
    <t>панель 2</t>
  </si>
  <si>
    <t>10.95.36.22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</si>
</sst>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5">
    <numFmt numFmtId="164" formatCode="_(* #,##0_);_(* \(#,##0\);_(* &quot;-&quot;_);_(@_)"/>
    <numFmt numFmtId="165" formatCode="_(&quot;$&quot;* #,##0.00_);_(&quot;$&quot;* \(#,##0.00\);_(&quot;$&quot;* &quot;-&quot;??_);_(@_)"/>
    <numFmt numFmtId="166" formatCode="_(* #,##0.00_);_(* \(#,##0.00\);_(* &quot;-&quot;??_);_(@_)"/>
    <numFmt numFmtId="167" formatCode="_(&quot;₽&quot;* #,##0.00_);_(&quot;₽&quot;* \(#,##0.00\);_(&quot;₽&quot;* &quot;-&quot;??_);_(@_)"/>
    <numFmt numFmtId="168" formatCode="_-* #,##0\ _₽_-;\-* #,##0\ _₽_-;_-* &quot;-&quot;\ _₽_-;_-@_-"/>
    <numFmt numFmtId="169" formatCode="_-* #,##0.00\ _₽_-;\-* #,##0.00\ _₽_-;_-* &quot;-&quot;??\ _₽_-;_-@_-"/>
    <numFmt numFmtId="170" formatCode="_-* #,##0.00&quot;р.&quot;_-;\-* #,##0.00&quot;р.&quot;_-;_-* &quot;-&quot;??&quot;р.&quot;_-;_-@_-"/>
    <numFmt numFmtId="171" formatCode="_-* #,##0.00_р_._-;\-* #,##0.00_р_._-;_-* &quot;-&quot;??_р_._-;_-@_-"/>
    <numFmt numFmtId="172" formatCode="0.00_)"/>
    <numFmt numFmtId="173" formatCode="&quot;On&quot;;&quot;On&quot;;&quot;Off&quot;"/>
    <numFmt numFmtId="174" formatCode="_-* #,##0.00\ [$€-1]_-;\-* #,##0.00\ [$€-1]_-;_-* &quot;-&quot;??\ [$€-1]_-"/>
    <numFmt numFmtId="175" formatCode="[$$-C09]#,##0.0"/>
    <numFmt numFmtId="176" formatCode="[$$-409]#,##0"/>
    <numFmt numFmtId="177" formatCode="[$$-409]#,##0.00"/>
    <numFmt numFmtId="178" formatCode="_(&quot;р.&quot;* #,##0.00_);_(&quot;р.&quot;* \(#,##0.00\);_(&quot;р.&quot;* &quot;-&quot;??_);_(@_)"/>
    <numFmt numFmtId="179" formatCode="#,##0;#,##0;0"/>
    <numFmt numFmtId="180" formatCode="[$$-409]#,##0.00_ ;\-[$$-409]#,##0.00\ "/>
    <numFmt numFmtId="181" formatCode="0.000"/>
    <numFmt numFmtId="182" formatCode="_(* #,##0.0_);_(* \(#,##0.00\);_(* &quot;-&quot;??_);_(@_)"/>
    <numFmt numFmtId="183" formatCode="General_)"/>
    <numFmt numFmtId="184" formatCode="&quot;fl&quot;#,##0_);\(&quot;fl&quot;#,##0\)"/>
    <numFmt numFmtId="185" formatCode="&quot;fl&quot;#,##0_);[Red]\(&quot;fl&quot;#,##0\)"/>
    <numFmt numFmtId="186" formatCode="&quot;fl&quot;#,##0.00_);\(&quot;fl&quot;#,##0.00\)"/>
    <numFmt numFmtId="187" formatCode="\60\4\7\:"/>
    <numFmt numFmtId="188" formatCode="0,000"/>
    <numFmt numFmtId="189" formatCode="&quot;fl&quot;#,##0.00_);[Red]\(&quot;fl&quot;#,##0.00\)"/>
    <numFmt numFmtId="190" formatCode="_-* #,##0.00&quot;$&quot;_-;\-* #,##0.00&quot;$&quot;_-;_-* &quot;-&quot;??&quot;$&quot;_-;_-@_-"/>
    <numFmt numFmtId="191" formatCode="_(* #,##0.000_);_(* \(#,##0.000\);_(* &quot;-&quot;??_);_(@_)"/>
    <numFmt numFmtId="192" formatCode="_(&quot;fl&quot;* #,##0_);_(&quot;fl&quot;* \(#,##0\);_(&quot;fl&quot;* &quot;-&quot;_);_(@_)"/>
    <numFmt numFmtId="193" formatCode="_-* #,##0.00\ &quot;€&quot;_-;\-* #,##0.00\ &quot;€&quot;_-;_-* &quot;-&quot;??\ &quot;€&quot;_-;_-@_-"/>
    <numFmt numFmtId="194" formatCode="_-* #,##0.00_ _€_-;\-* #,##0.00_ _€_-;_-* &quot;-&quot;??_ _€_-;_-@_-"/>
    <numFmt numFmtId="195" formatCode="_-* #,##0&quot;€&quot;_-;\-* #,##0&quot;€&quot;_-;_-* &quot;-&quot;&quot;€&quot;_-;_-@_-"/>
    <numFmt numFmtId="196" formatCode="_-* #,##0.00&quot;€&quot;_-;\-* #,##0.00&quot;€&quot;_-;_-* &quot;-&quot;??&quot;€&quot;_-;_-@_-"/>
    <numFmt numFmtId="197" formatCode="0.00000"/>
    <numFmt numFmtId="198" formatCode="[$$-409]#,##0.0"/>
  </numFmts>
  <fonts count="245">
    <font>
      <sz val="10"/>
      <name val="Arial Cyr"/>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Helv"/>
      <charset val="204"/>
    </font>
    <font>
      <b/>
      <sz val="10"/>
      <name val="Arial Cyr"/>
      <charset val="204"/>
    </font>
    <font>
      <sz val="10"/>
      <name val="Arial Cyr"/>
      <charset val="204"/>
    </font>
    <font>
      <sz val="10"/>
      <name val="Arial"/>
      <family val="2"/>
      <charset val="204"/>
    </font>
    <font>
      <sz val="10"/>
      <name val="Arial"/>
      <family val="2"/>
    </font>
    <font>
      <sz val="8"/>
      <name val="Arial"/>
      <family val="2"/>
    </font>
    <font>
      <u/>
      <sz val="7.5"/>
      <color indexed="12"/>
      <name val="Arial Cyr"/>
      <charset val="204"/>
    </font>
    <font>
      <b/>
      <i/>
      <sz val="16"/>
      <name val="Helv"/>
    </font>
    <font>
      <sz val="11"/>
      <color theme="1"/>
      <name val="Calibri"/>
      <family val="2"/>
      <scheme val="minor"/>
    </font>
    <font>
      <sz val="10"/>
      <name val="Arial"/>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2"/>
      <name val="Times New Roman"/>
      <family val="1"/>
    </font>
    <font>
      <b/>
      <sz val="18"/>
      <color indexed="56"/>
      <name val="Cambria"/>
      <family val="2"/>
    </font>
    <font>
      <b/>
      <sz val="11"/>
      <color indexed="8"/>
      <name val="Calibri"/>
      <family val="2"/>
    </font>
    <font>
      <sz val="11"/>
      <color indexed="10"/>
      <name val="Calibri"/>
      <family val="2"/>
    </font>
    <font>
      <sz val="10"/>
      <color indexed="8"/>
      <name val="Arial"/>
      <family val="2"/>
    </font>
    <font>
      <u/>
      <sz val="7.5"/>
      <color indexed="12"/>
      <name val="Verdana"/>
      <family val="2"/>
    </font>
    <font>
      <sz val="10"/>
      <name val="MS Sans Serif"/>
      <family val="2"/>
    </font>
    <font>
      <sz val="10"/>
      <color theme="1"/>
      <name val="Arial"/>
      <family val="2"/>
    </font>
    <font>
      <sz val="10"/>
      <color rgb="FF00000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theme="1"/>
      <name val="Calibri"/>
      <family val="2"/>
      <charset val="204"/>
      <scheme val="minor"/>
    </font>
    <font>
      <sz val="12"/>
      <color rgb="FF9C0006"/>
      <name val="Calibri"/>
      <family val="2"/>
      <charset val="204"/>
      <scheme val="minor"/>
    </font>
    <font>
      <b/>
      <sz val="12"/>
      <color rgb="FFFA7D00"/>
      <name val="Calibri"/>
      <family val="2"/>
      <charset val="204"/>
      <scheme val="minor"/>
    </font>
    <font>
      <b/>
      <sz val="9"/>
      <name val="Arial"/>
      <family val="2"/>
      <charset val="204"/>
    </font>
    <font>
      <b/>
      <sz val="10"/>
      <name val="Arial"/>
      <family val="2"/>
      <charset val="204"/>
    </font>
    <font>
      <sz val="10"/>
      <color indexed="8"/>
      <name val="Arial"/>
      <family val="2"/>
      <charset val="204"/>
    </font>
    <font>
      <b/>
      <sz val="14"/>
      <name val="Arial"/>
      <family val="2"/>
      <charset val="204"/>
    </font>
    <font>
      <b/>
      <sz val="12"/>
      <name val="Arial"/>
      <family val="2"/>
      <charset val="204"/>
    </font>
    <font>
      <sz val="11"/>
      <color indexed="8"/>
      <name val="Calibri"/>
      <family val="2"/>
      <charset val="204"/>
    </font>
    <font>
      <u/>
      <sz val="10"/>
      <color indexed="12"/>
      <name val="MS Sans Serif"/>
      <family val="2"/>
      <charset val="204"/>
    </font>
    <font>
      <u/>
      <sz val="11"/>
      <color indexed="12"/>
      <name val="Calibri"/>
      <family val="2"/>
      <charset val="204"/>
    </font>
    <font>
      <u/>
      <sz val="10"/>
      <color theme="10"/>
      <name val="Arial"/>
      <family val="2"/>
      <charset val="204"/>
    </font>
    <font>
      <sz val="12"/>
      <color theme="1"/>
      <name val="Calibri"/>
      <family val="2"/>
      <scheme val="minor"/>
    </font>
    <font>
      <sz val="12"/>
      <color indexed="8"/>
      <name val="Verdana"/>
      <family val="2"/>
      <charset val="204"/>
    </font>
    <font>
      <sz val="9"/>
      <color rgb="FF000000"/>
      <name val="Arial"/>
      <family val="2"/>
      <charset val="204"/>
    </font>
    <font>
      <sz val="10"/>
      <name val="Helv"/>
    </font>
    <font>
      <sz val="8"/>
      <color rgb="FF000080"/>
      <name val="Arial"/>
      <family val="2"/>
      <charset val="204"/>
    </font>
    <font>
      <b/>
      <sz val="8"/>
      <color rgb="FF000000"/>
      <name val="Arial"/>
      <family val="2"/>
      <charset val="204"/>
    </font>
    <font>
      <i/>
      <sz val="10"/>
      <color rgb="FF000080"/>
      <name val="Arial"/>
      <family val="2"/>
      <charset val="204"/>
    </font>
    <font>
      <sz val="8"/>
      <color rgb="FF000000"/>
      <name val="Arial"/>
      <family val="2"/>
      <charset val="204"/>
    </font>
    <font>
      <sz val="10"/>
      <color rgb="FF000080"/>
      <name val="Arial"/>
      <family val="2"/>
      <charset val="204"/>
    </font>
    <font>
      <b/>
      <sz val="10"/>
      <color rgb="FF000080"/>
      <name val="Arial"/>
      <family val="2"/>
      <charset val="204"/>
    </font>
    <font>
      <b/>
      <sz val="10"/>
      <color rgb="FF000000"/>
      <name val="Arial"/>
      <family val="2"/>
      <charset val="204"/>
    </font>
    <font>
      <sz val="8"/>
      <color rgb="FF808000"/>
      <name val="Arial"/>
      <family val="2"/>
      <charset val="204"/>
    </font>
    <font>
      <i/>
      <sz val="6"/>
      <color rgb="FF000000"/>
      <name val="Arial"/>
      <family val="2"/>
      <charset val="204"/>
    </font>
    <font>
      <i/>
      <sz val="10"/>
      <color rgb="FF000000"/>
      <name val="Arial"/>
      <family val="2"/>
      <charset val="204"/>
    </font>
    <font>
      <b/>
      <sz val="12"/>
      <color rgb="FF000000"/>
      <name val="Arial"/>
      <family val="2"/>
      <charset val="204"/>
    </font>
    <font>
      <sz val="12"/>
      <color rgb="FF000000"/>
      <name val="Arial"/>
      <family val="2"/>
      <charset val="204"/>
    </font>
    <font>
      <b/>
      <sz val="14"/>
      <color rgb="FF000000"/>
      <name val="Arial"/>
      <family val="2"/>
      <charset val="204"/>
    </font>
    <font>
      <sz val="14"/>
      <color rgb="FF000000"/>
      <name val="Arial"/>
      <family val="2"/>
      <charset val="204"/>
    </font>
    <font>
      <b/>
      <sz val="8"/>
      <color rgb="FF000000"/>
      <name val="Verdana"/>
      <family val="2"/>
      <charset val="204"/>
    </font>
    <font>
      <sz val="8"/>
      <color rgb="FF000000"/>
      <name val="Verdana"/>
      <family val="2"/>
      <charset val="204"/>
    </font>
    <font>
      <sz val="11"/>
      <color rgb="FF000000"/>
      <name val="Calibri"/>
      <family val="2"/>
      <scheme val="minor"/>
    </font>
    <font>
      <sz val="10"/>
      <name val="Calibri"/>
      <family val="2"/>
    </font>
    <font>
      <sz val="11"/>
      <color theme="0"/>
      <name val="Calibri"/>
      <family val="2"/>
      <scheme val="minor"/>
    </font>
    <font>
      <sz val="11"/>
      <color indexed="14"/>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62"/>
      <name val="Calibri"/>
      <family val="2"/>
      <scheme val="minor"/>
    </font>
    <font>
      <b/>
      <sz val="13"/>
      <color indexed="62"/>
      <name val="Calibri"/>
      <family val="2"/>
      <scheme val="minor"/>
    </font>
    <font>
      <b/>
      <sz val="11"/>
      <color indexed="62"/>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indexed="62"/>
      <name val="Cambria"/>
      <family val="2"/>
      <scheme val="major"/>
    </font>
    <font>
      <b/>
      <sz val="11"/>
      <color theme="1"/>
      <name val="Calibri"/>
      <family val="2"/>
      <scheme val="minor"/>
    </font>
    <font>
      <sz val="11"/>
      <color rgb="FFFF0000"/>
      <name val="Calibri"/>
      <family val="2"/>
      <scheme val="minor"/>
    </font>
    <font>
      <b/>
      <sz val="18"/>
      <color indexed="62"/>
      <name val="Cambria"/>
      <family val="2"/>
    </font>
    <font>
      <u/>
      <sz val="10"/>
      <color indexed="12"/>
      <name val="Arial Cyr"/>
      <charset val="204"/>
    </font>
    <font>
      <sz val="9"/>
      <name val="Times New Roman"/>
      <family val="1"/>
    </font>
    <font>
      <b/>
      <sz val="10"/>
      <name val="Arial"/>
      <family val="2"/>
    </font>
    <font>
      <sz val="10"/>
      <name val="MS Sans Serif"/>
      <family val="2"/>
      <charset val="204"/>
    </font>
    <font>
      <i/>
      <sz val="10"/>
      <name val="Times New Roman"/>
      <family val="1"/>
      <charset val="204"/>
    </font>
    <font>
      <b/>
      <sz val="8"/>
      <name val="Times New Roman"/>
      <family val="1"/>
      <charset val="204"/>
    </font>
    <font>
      <b/>
      <sz val="12"/>
      <name val="Arial"/>
      <family val="2"/>
    </font>
    <font>
      <b/>
      <sz val="10"/>
      <name val="Times New Roman"/>
      <family val="1"/>
      <charset val="204"/>
    </font>
    <font>
      <sz val="9.75"/>
      <name val="Arial"/>
      <family val="2"/>
      <charset val="204"/>
    </font>
    <font>
      <sz val="12"/>
      <name val="Arial"/>
      <family val="2"/>
      <charset val="204"/>
    </font>
    <font>
      <i/>
      <sz val="10"/>
      <name val="Arial"/>
      <family val="2"/>
      <charset val="204"/>
    </font>
    <font>
      <b/>
      <sz val="9.75"/>
      <name val="Arial"/>
      <family val="2"/>
    </font>
    <font>
      <b/>
      <i/>
      <sz val="10"/>
      <name val="Arial"/>
      <family val="2"/>
    </font>
    <font>
      <sz val="10"/>
      <name val="Aria Cyr"/>
    </font>
    <font>
      <b/>
      <sz val="10"/>
      <name val="Times New Roman"/>
      <family val="1"/>
    </font>
    <font>
      <sz val="8"/>
      <name val="Arial"/>
      <family val="2"/>
      <charset val="204"/>
    </font>
    <font>
      <sz val="10"/>
      <name val="Helv"/>
      <family val="2"/>
    </font>
    <font>
      <sz val="10"/>
      <name val="Times New Roman Cyr"/>
      <family val="1"/>
      <charset val="204"/>
    </font>
    <font>
      <sz val="11"/>
      <color indexed="8"/>
      <name val="Bookman Old Style"/>
      <family val="2"/>
      <charset val="204"/>
    </font>
    <font>
      <sz val="11"/>
      <color indexed="9"/>
      <name val="Bookman Old Style"/>
      <family val="2"/>
      <charset val="204"/>
    </font>
    <font>
      <sz val="8"/>
      <color indexed="18"/>
      <name val="Arial"/>
      <family val="2"/>
      <charset val="204"/>
    </font>
    <font>
      <b/>
      <sz val="10"/>
      <color indexed="18"/>
      <name val="Arial"/>
      <family val="2"/>
      <charset val="204"/>
    </font>
    <font>
      <sz val="9"/>
      <color indexed="8"/>
      <name val="Arial"/>
      <family val="2"/>
      <charset val="204"/>
    </font>
    <font>
      <b/>
      <sz val="12"/>
      <color indexed="17"/>
      <name val="Arial"/>
      <family val="2"/>
      <charset val="204"/>
    </font>
    <font>
      <b/>
      <sz val="14"/>
      <color indexed="8"/>
      <name val="Arial"/>
      <family val="2"/>
      <charset val="204"/>
    </font>
    <font>
      <b/>
      <sz val="14"/>
      <color indexed="17"/>
      <name val="Arial"/>
      <family val="2"/>
      <charset val="204"/>
    </font>
    <font>
      <b/>
      <sz val="11"/>
      <color indexed="17"/>
      <name val="Arial"/>
      <family val="2"/>
      <charset val="204"/>
    </font>
    <font>
      <sz val="11"/>
      <color indexed="62"/>
      <name val="Bookman Old Style"/>
      <family val="2"/>
      <charset val="204"/>
    </font>
    <font>
      <b/>
      <sz val="11"/>
      <color indexed="63"/>
      <name val="Bookman Old Style"/>
      <family val="2"/>
      <charset val="204"/>
    </font>
    <font>
      <b/>
      <sz val="11"/>
      <color indexed="52"/>
      <name val="Bookman Old Style"/>
      <family val="2"/>
      <charset val="204"/>
    </font>
    <font>
      <b/>
      <sz val="15"/>
      <color indexed="56"/>
      <name val="Bookman Old Style"/>
      <family val="2"/>
      <charset val="204"/>
    </font>
    <font>
      <b/>
      <sz val="13"/>
      <color indexed="56"/>
      <name val="Bookman Old Style"/>
      <family val="2"/>
      <charset val="204"/>
    </font>
    <font>
      <b/>
      <sz val="11"/>
      <color indexed="56"/>
      <name val="Bookman Old Style"/>
      <family val="2"/>
      <charset val="204"/>
    </font>
    <font>
      <b/>
      <sz val="11"/>
      <color indexed="8"/>
      <name val="Bookman Old Style"/>
      <family val="2"/>
      <charset val="204"/>
    </font>
    <font>
      <b/>
      <sz val="11"/>
      <color indexed="9"/>
      <name val="Bookman Old Style"/>
      <family val="2"/>
      <charset val="204"/>
    </font>
    <font>
      <b/>
      <sz val="18"/>
      <color indexed="56"/>
      <name val="Cambria"/>
      <family val="2"/>
      <charset val="204"/>
    </font>
    <font>
      <sz val="11"/>
      <color indexed="60"/>
      <name val="Bookman Old Style"/>
      <family val="2"/>
      <charset val="204"/>
    </font>
    <font>
      <sz val="11"/>
      <color indexed="20"/>
      <name val="Bookman Old Style"/>
      <family val="2"/>
      <charset val="204"/>
    </font>
    <font>
      <i/>
      <sz val="11"/>
      <color indexed="23"/>
      <name val="Bookman Old Style"/>
      <family val="2"/>
      <charset val="204"/>
    </font>
    <font>
      <sz val="11"/>
      <color indexed="52"/>
      <name val="Bookman Old Style"/>
      <family val="2"/>
      <charset val="204"/>
    </font>
    <font>
      <sz val="11"/>
      <color indexed="10"/>
      <name val="Bookman Old Style"/>
      <family val="2"/>
      <charset val="204"/>
    </font>
    <font>
      <sz val="11"/>
      <color indexed="17"/>
      <name val="Bookman Old Style"/>
      <family val="2"/>
      <charset val="204"/>
    </font>
    <font>
      <sz val="12"/>
      <name val="宋体"/>
      <charset val="134"/>
    </font>
    <font>
      <sz val="10"/>
      <name val="System"/>
      <family val="2"/>
    </font>
    <font>
      <sz val="10"/>
      <color indexed="8"/>
      <name val="MS Sans Serif"/>
      <family val="2"/>
      <charset val="204"/>
    </font>
    <font>
      <sz val="8"/>
      <name val="Arial Cyr"/>
      <family val="2"/>
      <charset val="204"/>
    </font>
    <font>
      <i/>
      <sz val="10"/>
      <name val="Comic Sans MS"/>
      <family val="4"/>
    </font>
    <font>
      <sz val="9"/>
      <color indexed="10"/>
      <name val="Geneva"/>
    </font>
    <font>
      <sz val="10"/>
      <name val="Verdana"/>
      <family val="2"/>
      <charset val="204"/>
    </font>
    <font>
      <sz val="12"/>
      <name val="新細明體"/>
      <family val="1"/>
      <charset val="136"/>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1"/>
      <color indexed="8"/>
      <name val="Calibri"/>
      <family val="2"/>
      <charset val="204"/>
    </font>
    <font>
      <sz val="11"/>
      <color indexed="10"/>
      <name val="Calibri"/>
      <family val="2"/>
      <charset val="204"/>
    </font>
    <font>
      <sz val="9"/>
      <name val="Arial Cyr"/>
      <charset val="204"/>
    </font>
    <font>
      <b/>
      <sz val="8"/>
      <name val="Arial Cyr"/>
      <family val="2"/>
      <charset val="204"/>
    </font>
    <font>
      <u/>
      <sz val="10"/>
      <color indexed="12"/>
      <name val="Arial"/>
      <family val="2"/>
      <charset val="204"/>
    </font>
    <font>
      <b/>
      <sz val="26"/>
      <name val="Times New Roman"/>
      <family val="1"/>
      <charset val="204"/>
    </font>
    <font>
      <sz val="8"/>
      <name val="Bookman Old Style"/>
      <family val="1"/>
      <charset val="204"/>
    </font>
    <font>
      <sz val="14"/>
      <name val="SchoolBook"/>
    </font>
    <font>
      <sz val="8"/>
      <name val="SchoolBook"/>
    </font>
    <font>
      <sz val="12"/>
      <name val="SchoolBook"/>
      <charset val="204"/>
    </font>
    <font>
      <sz val="9"/>
      <name val="Times New Roman"/>
      <family val="1"/>
      <charset val="204"/>
    </font>
    <font>
      <b/>
      <i/>
      <sz val="8"/>
      <name val="Times New Roman"/>
      <family val="1"/>
      <charset val="204"/>
    </font>
    <font>
      <b/>
      <u/>
      <sz val="6"/>
      <color indexed="45"/>
      <name val="Bookman Old Style"/>
      <family val="1"/>
      <charset val="204"/>
    </font>
    <font>
      <sz val="10"/>
      <name val="Times New Roman"/>
      <family val="1"/>
      <charset val="204"/>
    </font>
    <font>
      <sz val="16"/>
      <name val="SchoolBook"/>
    </font>
    <font>
      <sz val="10"/>
      <name val="SchoolBook"/>
    </font>
    <font>
      <sz val="12"/>
      <name val="??"/>
      <charset val="134"/>
    </font>
    <font>
      <sz val="12"/>
      <name val="????"/>
      <family val="1"/>
      <charset val="136"/>
    </font>
    <font>
      <sz val="10"/>
      <name val="System"/>
      <family val="2"/>
      <charset val="204"/>
    </font>
    <font>
      <sz val="10"/>
      <name val="Helv"/>
      <family val="2"/>
      <charset val="204"/>
    </font>
    <font>
      <sz val="12"/>
      <name val="Times New Roman"/>
      <family val="1"/>
      <charset val="204"/>
    </font>
    <font>
      <sz val="9"/>
      <color indexed="10"/>
      <name val="Geneva"/>
      <charset val="204"/>
    </font>
    <font>
      <b/>
      <u/>
      <sz val="14"/>
      <color indexed="12"/>
      <name val="Arial"/>
      <family val="2"/>
      <charset val="204"/>
    </font>
    <font>
      <b/>
      <i/>
      <sz val="10"/>
      <name val="Arial"/>
      <family val="2"/>
      <charset val="204"/>
    </font>
    <font>
      <b/>
      <sz val="18"/>
      <color indexed="62"/>
      <name val="Cambria"/>
      <family val="2"/>
      <charset val="204"/>
    </font>
    <font>
      <sz val="9"/>
      <name val="Geneva"/>
    </font>
    <font>
      <sz val="8"/>
      <name val="Helv"/>
    </font>
    <font>
      <u/>
      <sz val="8"/>
      <color indexed="12"/>
      <name val="Arial"/>
      <family val="2"/>
      <charset val="204"/>
    </font>
    <font>
      <sz val="14"/>
      <name val="SchoolBook"/>
      <charset val="204"/>
    </font>
    <font>
      <sz val="10"/>
      <name val="Arial Cyr"/>
    </font>
    <font>
      <sz val="11"/>
      <name val="돋움"/>
      <family val="3"/>
      <charset val="129"/>
    </font>
    <font>
      <b/>
      <sz val="9"/>
      <color rgb="FF000000"/>
      <name val="Arial"/>
      <family val="2"/>
      <charset val="204"/>
    </font>
    <font>
      <i/>
      <sz val="8"/>
      <color rgb="FF000000"/>
      <name val="Arial"/>
      <family val="2"/>
      <charset val="204"/>
    </font>
    <font>
      <b/>
      <sz val="5"/>
      <color rgb="FF000000"/>
      <name val="Arial"/>
      <family val="2"/>
      <charset val="204"/>
    </font>
    <font>
      <sz val="7"/>
      <color rgb="FF000000"/>
      <name val="Arial"/>
      <family val="2"/>
      <charset val="204"/>
    </font>
    <font>
      <i/>
      <sz val="9"/>
      <color rgb="FF000000"/>
      <name val="Arial"/>
      <family val="2"/>
      <charset val="204"/>
    </font>
    <font>
      <sz val="12"/>
      <color rgb="FF9C6500"/>
      <name val="Calibri"/>
      <family val="2"/>
      <charset val="204"/>
      <scheme val="minor"/>
    </font>
    <font>
      <sz val="10"/>
      <name val="Arial"/>
      <family val="2"/>
      <charset val="204"/>
    </font>
    <font>
      <sz val="11"/>
      <name val="Calibri"/>
      <family val="2"/>
      <charset val="204"/>
      <scheme val="minor"/>
    </font>
    <font>
      <sz val="11"/>
      <color rgb="FF000000"/>
      <name val="Calibri"/>
      <family val="2"/>
    </font>
    <font>
      <sz val="11"/>
      <color theme="1"/>
      <name val="Calibri"/>
      <family val="2"/>
      <charset val="204"/>
      <scheme val="minor"/>
    </font>
    <font>
      <sz val="11"/>
      <name val="Calibri"/>
      <family val="2"/>
      <charset val="204"/>
      <scheme val="minor"/>
    </font>
    <font>
      <sz val="11"/>
      <color theme="1"/>
      <name val="Calibri"/>
      <scheme val="minor"/>
    </font>
    <font>
      <sz val="11"/>
      <name val="Calibri"/>
      <scheme val="minor"/>
    </font>
    <font>
      <b/>
      <sz val="11"/>
      <name val="Calibri"/>
      <family val="2"/>
      <charset val="204"/>
      <scheme val="minor"/>
    </font>
    <font>
      <sz val="10"/>
      <color indexed="10"/>
      <name val="Arial Cyr"/>
      <charset val="204"/>
    </font>
    <font>
      <u/>
      <sz val="10"/>
      <color theme="10"/>
      <name val="Arial Cyr"/>
      <charset val="204"/>
    </font>
  </fonts>
  <fills count="8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indexed="9"/>
      </patternFill>
    </fill>
    <fill>
      <patternFill patternType="solid">
        <fgColor indexed="41"/>
      </patternFill>
    </fill>
    <fill>
      <patternFill patternType="solid">
        <fgColor indexed="19"/>
      </patternFill>
    </fill>
    <fill>
      <patternFill patternType="solid">
        <fgColor indexed="5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gray0625"/>
    </fill>
    <fill>
      <patternFill patternType="solid">
        <fgColor rgb="FFDFDFFF"/>
        <bgColor indexed="64"/>
      </patternFill>
    </fill>
    <fill>
      <patternFill patternType="solid">
        <fgColor rgb="FFFFDF79"/>
        <bgColor indexed="64"/>
      </patternFill>
    </fill>
    <fill>
      <patternFill patternType="solid">
        <fgColor theme="6" tint="0.79998168889431442"/>
        <bgColor indexed="64"/>
      </patternFill>
    </fill>
    <fill>
      <patternFill patternType="solid">
        <fgColor rgb="FFFF9966"/>
        <bgColor indexed="64"/>
      </patternFill>
    </fill>
    <fill>
      <patternFill patternType="solid">
        <fgColor rgb="FF92D050"/>
        <bgColor indexed="64"/>
      </patternFill>
    </fill>
    <fill>
      <patternFill patternType="solid">
        <fgColor theme="8" tint="0.39997558519241921"/>
        <bgColor indexed="64"/>
      </patternFill>
    </fill>
    <fill>
      <patternFill patternType="solid">
        <fgColor indexed="10"/>
        <bgColor indexed="8"/>
      </patternFill>
    </fill>
    <fill>
      <patternFill patternType="solid">
        <fgColor theme="0"/>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rgb="FFFFD85B"/>
        <bgColor indexed="64"/>
      </patternFill>
    </fill>
    <fill>
      <patternFill patternType="solid">
        <fgColor rgb="FFFF3300"/>
        <bgColor indexed="64"/>
      </patternFill>
    </fill>
    <fill>
      <patternFill patternType="solid">
        <fgColor rgb="FFFFFF00"/>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bottom/>
      <diagonal/>
    </border>
    <border>
      <left/>
      <right/>
      <top/>
      <bottom style="double">
        <color indexed="64"/>
      </bottom>
      <diagonal/>
    </border>
    <border>
      <left style="dotted">
        <color indexed="64"/>
      </left>
      <right/>
      <top/>
      <bottom/>
      <diagonal/>
    </border>
    <border>
      <left style="dashed">
        <color indexed="64"/>
      </left>
      <right/>
      <top/>
      <bottom/>
      <diagonal/>
    </border>
    <border>
      <left style="medium">
        <color indexed="64"/>
      </left>
      <right/>
      <top/>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style="thin">
        <color indexed="64"/>
      </bottom>
      <diagonal/>
    </border>
    <border>
      <left style="thin">
        <color auto="1"/>
      </left>
      <right/>
      <top/>
      <bottom/>
      <diagonal/>
    </border>
    <border>
      <left/>
      <right style="thin">
        <color auto="1"/>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085">
    <xf numFmtId="0" fontId="0" fillId="0" borderId="0"/>
    <xf numFmtId="0" fontId="37" fillId="0" borderId="0"/>
    <xf numFmtId="0" fontId="38" fillId="0" borderId="0"/>
    <xf numFmtId="0" fontId="38" fillId="0" borderId="0"/>
    <xf numFmtId="0" fontId="38" fillId="0" borderId="0"/>
    <xf numFmtId="38" fontId="39" fillId="2" borderId="0" applyNumberFormat="0" applyBorder="0" applyAlignment="0" applyProtection="0"/>
    <xf numFmtId="0" fontId="40" fillId="0" borderId="0" applyNumberFormat="0" applyFill="0" applyBorder="0" applyAlignment="0" applyProtection="0">
      <alignment vertical="top"/>
      <protection locked="0"/>
    </xf>
    <xf numFmtId="10" fontId="39" fillId="3" borderId="1" applyNumberFormat="0" applyBorder="0" applyAlignment="0" applyProtection="0"/>
    <xf numFmtId="172" fontId="41" fillId="0" borderId="0"/>
    <xf numFmtId="173" fontId="36" fillId="0" borderId="0"/>
    <xf numFmtId="0" fontId="33" fillId="0" borderId="0"/>
    <xf numFmtId="0" fontId="42" fillId="0" borderId="0"/>
    <xf numFmtId="0" fontId="42" fillId="0" borderId="0"/>
    <xf numFmtId="0" fontId="42" fillId="0" borderId="0"/>
    <xf numFmtId="0" fontId="42" fillId="0" borderId="0"/>
    <xf numFmtId="10" fontId="38" fillId="0" borderId="0" applyFont="0" applyFill="0" applyBorder="0" applyAlignment="0" applyProtection="0"/>
    <xf numFmtId="0" fontId="38" fillId="0" borderId="0"/>
    <xf numFmtId="0" fontId="36" fillId="0" borderId="0"/>
    <xf numFmtId="0" fontId="37" fillId="0" borderId="0"/>
    <xf numFmtId="0" fontId="38" fillId="0" borderId="0"/>
    <xf numFmtId="0" fontId="37" fillId="0" borderId="0"/>
    <xf numFmtId="0" fontId="43" fillId="0" borderId="0"/>
    <xf numFmtId="0" fontId="38" fillId="0" borderId="0"/>
    <xf numFmtId="0" fontId="38" fillId="0" borderId="0"/>
    <xf numFmtId="0" fontId="38" fillId="0" borderId="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6"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12"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7"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5" fillId="21"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7" fillId="22" borderId="2" applyNumberFormat="0" applyAlignment="0" applyProtection="0"/>
    <xf numFmtId="0" fontId="47" fillId="22" borderId="2" applyNumberFormat="0" applyAlignment="0" applyProtection="0"/>
    <xf numFmtId="0" fontId="47" fillId="22" borderId="2" applyNumberFormat="0" applyAlignment="0" applyProtection="0"/>
    <xf numFmtId="0" fontId="48" fillId="23" borderId="3" applyNumberFormat="0" applyAlignment="0" applyProtection="0"/>
    <xf numFmtId="0" fontId="48" fillId="23" borderId="3" applyNumberFormat="0" applyAlignment="0" applyProtection="0"/>
    <xf numFmtId="0" fontId="48" fillId="23" borderId="3"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alignment vertical="top"/>
      <protection locked="0"/>
    </xf>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6" fillId="0" borderId="7" applyNumberFormat="0" applyFill="0" applyAlignment="0" applyProtection="0"/>
    <xf numFmtId="0" fontId="56" fillId="0" borderId="7" applyNumberFormat="0" applyFill="0" applyAlignment="0" applyProtection="0"/>
    <xf numFmtId="0" fontId="56" fillId="0" borderId="7" applyNumberFormat="0" applyFill="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38" fillId="0" borderId="0"/>
    <xf numFmtId="0" fontId="43" fillId="0" borderId="0"/>
    <xf numFmtId="0" fontId="38" fillId="25" borderId="8" applyNumberFormat="0" applyFont="0" applyAlignment="0" applyProtection="0"/>
    <xf numFmtId="0" fontId="38" fillId="25" borderId="8" applyNumberFormat="0" applyFont="0" applyAlignment="0" applyProtection="0"/>
    <xf numFmtId="0" fontId="37" fillId="25" borderId="8" applyNumberFormat="0" applyFont="0" applyAlignment="0" applyProtection="0"/>
    <xf numFmtId="0" fontId="43" fillId="25" borderId="8" applyNumberFormat="0" applyFont="0" applyAlignment="0" applyProtection="0"/>
    <xf numFmtId="0" fontId="37" fillId="25" borderId="8" applyNumberFormat="0" applyFont="0" applyAlignment="0" applyProtection="0"/>
    <xf numFmtId="0" fontId="58" fillId="22" borderId="9" applyNumberFormat="0" applyAlignment="0" applyProtection="0"/>
    <xf numFmtId="0" fontId="58" fillId="22" borderId="9" applyNumberFormat="0" applyAlignment="0" applyProtection="0"/>
    <xf numFmtId="0" fontId="58" fillId="22" borderId="9" applyNumberFormat="0" applyAlignment="0" applyProtection="0"/>
    <xf numFmtId="0" fontId="59" fillId="0" borderId="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1" fillId="0" borderId="10" applyNumberFormat="0" applyFill="0" applyAlignment="0" applyProtection="0"/>
    <xf numFmtId="0" fontId="61" fillId="0" borderId="10" applyNumberFormat="0" applyFill="0" applyAlignment="0" applyProtection="0"/>
    <xf numFmtId="0" fontId="61" fillId="0" borderId="10"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32" fillId="0" borderId="0"/>
    <xf numFmtId="9" fontId="36" fillId="0" borderId="0" applyFont="0" applyFill="0" applyBorder="0" applyAlignment="0" applyProtection="0"/>
    <xf numFmtId="0" fontId="36" fillId="0" borderId="0"/>
    <xf numFmtId="0" fontId="31" fillId="0" borderId="0"/>
    <xf numFmtId="0" fontId="31" fillId="0" borderId="0"/>
    <xf numFmtId="0" fontId="30" fillId="0" borderId="0"/>
    <xf numFmtId="0" fontId="37" fillId="0" borderId="0"/>
    <xf numFmtId="0" fontId="30" fillId="0" borderId="0"/>
    <xf numFmtId="0" fontId="37" fillId="0" borderId="0"/>
    <xf numFmtId="0" fontId="37" fillId="25" borderId="8" applyNumberFormat="0" applyFont="0" applyAlignment="0" applyProtection="0"/>
    <xf numFmtId="0" fontId="37" fillId="0" borderId="0"/>
    <xf numFmtId="0" fontId="30" fillId="0" borderId="0"/>
    <xf numFmtId="0" fontId="39" fillId="0" borderId="0"/>
    <xf numFmtId="0" fontId="29" fillId="0" borderId="0"/>
    <xf numFmtId="166" fontId="44" fillId="0" borderId="0" applyFont="0" applyFill="0" applyBorder="0" applyAlignment="0" applyProtection="0"/>
    <xf numFmtId="166" fontId="44" fillId="0" borderId="0" applyFont="0" applyFill="0" applyBorder="0" applyAlignment="0" applyProtection="0"/>
    <xf numFmtId="165" fontId="44" fillId="0" borderId="0" applyFont="0" applyFill="0" applyBorder="0" applyAlignment="0" applyProtection="0"/>
    <xf numFmtId="0" fontId="64" fillId="0" borderId="0" applyNumberFormat="0" applyFill="0" applyBorder="0" applyAlignment="0" applyProtection="0">
      <alignment vertical="top"/>
      <protection locked="0"/>
    </xf>
    <xf numFmtId="0" fontId="42" fillId="0" borderId="0"/>
    <xf numFmtId="0" fontId="42" fillId="0" borderId="0"/>
    <xf numFmtId="0" fontId="65" fillId="0" borderId="0"/>
    <xf numFmtId="0" fontId="65" fillId="0" borderId="0"/>
    <xf numFmtId="0" fontId="42" fillId="0" borderId="0"/>
    <xf numFmtId="0" fontId="38" fillId="0" borderId="0"/>
    <xf numFmtId="0" fontId="66" fillId="0" borderId="0"/>
    <xf numFmtId="0" fontId="42" fillId="0" borderId="0"/>
    <xf numFmtId="0" fontId="65" fillId="0" borderId="0"/>
    <xf numFmtId="0" fontId="66"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0" fontId="42" fillId="0" borderId="0"/>
    <xf numFmtId="174" fontId="28" fillId="0" borderId="0"/>
    <xf numFmtId="166" fontId="37" fillId="0" borderId="0" applyFont="0" applyFill="0" applyBorder="0" applyAlignment="0" applyProtection="0"/>
    <xf numFmtId="0" fontId="43" fillId="0" borderId="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4" fillId="0" borderId="0" applyNumberFormat="0" applyFill="0" applyBorder="0" applyAlignment="0" applyProtection="0">
      <alignment vertical="top"/>
      <protection locked="0"/>
    </xf>
    <xf numFmtId="0" fontId="55" fillId="9" borderId="2" applyNumberFormat="0" applyAlignment="0" applyProtection="0"/>
    <xf numFmtId="0" fontId="38"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175" fontId="27" fillId="0" borderId="0"/>
    <xf numFmtId="0" fontId="67" fillId="26" borderId="0">
      <alignment horizontal="right" vertical="center"/>
    </xf>
    <xf numFmtId="0" fontId="54" fillId="0" borderId="0" applyNumberFormat="0" applyFill="0" applyBorder="0" applyAlignment="0" applyProtection="0">
      <alignment vertical="top"/>
      <protection locked="0"/>
    </xf>
    <xf numFmtId="0" fontId="38" fillId="0" borderId="0"/>
    <xf numFmtId="0" fontId="38" fillId="0" borderId="0"/>
    <xf numFmtId="171" fontId="37" fillId="0" borderId="0" applyFont="0" applyFill="0" applyBorder="0" applyAlignment="0" applyProtection="0"/>
    <xf numFmtId="0" fontId="55" fillId="9" borderId="30" applyNumberFormat="0" applyAlignment="0" applyProtection="0"/>
    <xf numFmtId="0" fontId="55" fillId="9" borderId="16" applyNumberFormat="0" applyAlignment="0" applyProtection="0"/>
    <xf numFmtId="0" fontId="55" fillId="9" borderId="16" applyNumberFormat="0" applyAlignment="0" applyProtection="0"/>
    <xf numFmtId="0" fontId="26" fillId="0" borderId="0"/>
    <xf numFmtId="0" fontId="55" fillId="9" borderId="26" applyNumberFormat="0" applyAlignment="0" applyProtection="0"/>
    <xf numFmtId="0" fontId="55" fillId="9" borderId="21" applyNumberFormat="0" applyAlignment="0" applyProtection="0"/>
    <xf numFmtId="0" fontId="55" fillId="9" borderId="26" applyNumberFormat="0" applyAlignment="0" applyProtection="0"/>
    <xf numFmtId="0" fontId="55" fillId="9" borderId="26" applyNumberFormat="0" applyAlignment="0" applyProtection="0"/>
    <xf numFmtId="0" fontId="38" fillId="25" borderId="22" applyNumberFormat="0" applyFont="0" applyAlignment="0" applyProtection="0"/>
    <xf numFmtId="0" fontId="37" fillId="25" borderId="22" applyNumberFormat="0" applyFont="0" applyAlignment="0" applyProtection="0"/>
    <xf numFmtId="0" fontId="55" fillId="9" borderId="21" applyNumberFormat="0" applyAlignment="0" applyProtection="0"/>
    <xf numFmtId="0" fontId="55" fillId="9" borderId="21" applyNumberFormat="0" applyAlignment="0" applyProtection="0"/>
    <xf numFmtId="0" fontId="55" fillId="9" borderId="21" applyNumberFormat="0" applyAlignment="0" applyProtection="0"/>
    <xf numFmtId="0" fontId="55" fillId="9" borderId="21" applyNumberFormat="0" applyAlignment="0" applyProtection="0"/>
    <xf numFmtId="0" fontId="58" fillId="22" borderId="23" applyNumberFormat="0" applyAlignment="0" applyProtection="0"/>
    <xf numFmtId="0" fontId="55" fillId="9" borderId="30" applyNumberFormat="0" applyAlignment="0" applyProtection="0"/>
    <xf numFmtId="0" fontId="55" fillId="9" borderId="30" applyNumberFormat="0" applyAlignment="0" applyProtection="0"/>
    <xf numFmtId="0" fontId="47" fillId="22" borderId="30" applyNumberFormat="0" applyAlignment="0" applyProtection="0"/>
    <xf numFmtId="0" fontId="55" fillId="9" borderId="30" applyNumberFormat="0" applyAlignment="0" applyProtection="0"/>
    <xf numFmtId="0" fontId="37" fillId="25" borderId="31" applyNumberFormat="0" applyFont="0" applyAlignment="0" applyProtection="0"/>
    <xf numFmtId="0" fontId="55" fillId="9" borderId="30" applyNumberFormat="0" applyAlignment="0" applyProtection="0"/>
    <xf numFmtId="0" fontId="55" fillId="9" borderId="30"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55" fillId="9" borderId="30" applyNumberFormat="0" applyAlignment="0" applyProtection="0"/>
    <xf numFmtId="0" fontId="47" fillId="22" borderId="26" applyNumberFormat="0" applyAlignment="0" applyProtection="0"/>
    <xf numFmtId="0" fontId="38" fillId="25" borderId="17" applyNumberFormat="0" applyFont="0" applyAlignment="0" applyProtection="0"/>
    <xf numFmtId="0" fontId="38" fillId="25" borderId="17" applyNumberFormat="0" applyFont="0" applyAlignment="0" applyProtection="0"/>
    <xf numFmtId="0" fontId="37" fillId="25" borderId="17" applyNumberFormat="0" applyFont="0" applyAlignment="0" applyProtection="0"/>
    <xf numFmtId="0" fontId="37" fillId="25" borderId="17" applyNumberFormat="0" applyFont="0" applyAlignment="0" applyProtection="0"/>
    <xf numFmtId="0" fontId="37" fillId="25" borderId="17" applyNumberFormat="0" applyFont="0" applyAlignment="0" applyProtection="0"/>
    <xf numFmtId="0" fontId="58" fillId="22" borderId="18" applyNumberFormat="0" applyAlignment="0" applyProtection="0"/>
    <xf numFmtId="0" fontId="58" fillId="22" borderId="18" applyNumberFormat="0" applyAlignment="0" applyProtection="0"/>
    <xf numFmtId="0" fontId="58" fillId="22" borderId="18" applyNumberFormat="0" applyAlignment="0" applyProtection="0"/>
    <xf numFmtId="10" fontId="39" fillId="3" borderId="25" applyNumberFormat="0" applyBorder="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55" fillId="9" borderId="30" applyNumberFormat="0" applyAlignment="0" applyProtection="0"/>
    <xf numFmtId="0" fontId="55" fillId="9" borderId="21" applyNumberFormat="0" applyAlignment="0" applyProtection="0"/>
    <xf numFmtId="0" fontId="47" fillId="22" borderId="12" applyNumberFormat="0" applyAlignment="0" applyProtection="0"/>
    <xf numFmtId="0" fontId="47" fillId="22" borderId="12" applyNumberFormat="0" applyAlignment="0" applyProtection="0"/>
    <xf numFmtId="0" fontId="47" fillId="22" borderId="12" applyNumberFormat="0" applyAlignment="0" applyProtection="0"/>
    <xf numFmtId="0" fontId="55" fillId="9" borderId="21" applyNumberFormat="0" applyAlignment="0" applyProtection="0"/>
    <xf numFmtId="0" fontId="58" fillId="22" borderId="23" applyNumberFormat="0" applyAlignment="0" applyProtection="0"/>
    <xf numFmtId="0" fontId="37" fillId="25" borderId="17" applyNumberFormat="0" applyFont="0" applyAlignment="0" applyProtection="0"/>
    <xf numFmtId="0" fontId="47" fillId="22" borderId="30" applyNumberFormat="0" applyAlignment="0" applyProtection="0"/>
    <xf numFmtId="0" fontId="55" fillId="9" borderId="30" applyNumberFormat="0" applyAlignment="0" applyProtection="0"/>
    <xf numFmtId="0" fontId="47" fillId="22" borderId="21" applyNumberFormat="0" applyAlignment="0" applyProtection="0"/>
    <xf numFmtId="0" fontId="47" fillId="22" borderId="21"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38" fillId="25" borderId="13" applyNumberFormat="0" applyFont="0" applyAlignment="0" applyProtection="0"/>
    <xf numFmtId="0" fontId="38" fillId="25" borderId="13" applyNumberFormat="0" applyFont="0" applyAlignment="0" applyProtection="0"/>
    <xf numFmtId="0" fontId="37" fillId="25" borderId="13" applyNumberFormat="0" applyFont="0" applyAlignment="0" applyProtection="0"/>
    <xf numFmtId="0" fontId="37" fillId="25" borderId="13" applyNumberFormat="0" applyFont="0" applyAlignment="0" applyProtection="0"/>
    <xf numFmtId="0" fontId="37" fillId="25" borderId="13" applyNumberFormat="0" applyFont="0" applyAlignment="0" applyProtection="0"/>
    <xf numFmtId="0" fontId="58" fillId="22" borderId="14" applyNumberFormat="0" applyAlignment="0" applyProtection="0"/>
    <xf numFmtId="0" fontId="58" fillId="22" borderId="14" applyNumberFormat="0" applyAlignment="0" applyProtection="0"/>
    <xf numFmtId="0" fontId="58" fillId="22" borderId="14" applyNumberFormat="0" applyAlignment="0" applyProtection="0"/>
    <xf numFmtId="0" fontId="61" fillId="0" borderId="15" applyNumberFormat="0" applyFill="0" applyAlignment="0" applyProtection="0"/>
    <xf numFmtId="0" fontId="61" fillId="0" borderId="15" applyNumberFormat="0" applyFill="0" applyAlignment="0" applyProtection="0"/>
    <xf numFmtId="0" fontId="61" fillId="0" borderId="15" applyNumberFormat="0" applyFill="0" applyAlignment="0" applyProtection="0"/>
    <xf numFmtId="0" fontId="47" fillId="22" borderId="30" applyNumberFormat="0" applyAlignment="0" applyProtection="0"/>
    <xf numFmtId="0" fontId="26" fillId="0" borderId="0"/>
    <xf numFmtId="0" fontId="37" fillId="25" borderId="31" applyNumberFormat="0" applyFont="0" applyAlignment="0" applyProtection="0"/>
    <xf numFmtId="0" fontId="26" fillId="0" borderId="0"/>
    <xf numFmtId="0" fontId="26" fillId="0" borderId="0"/>
    <xf numFmtId="0" fontId="26" fillId="0" borderId="0"/>
    <xf numFmtId="0" fontId="38" fillId="25" borderId="31" applyNumberFormat="0" applyFont="0" applyAlignment="0" applyProtection="0"/>
    <xf numFmtId="0" fontId="26" fillId="0" borderId="0"/>
    <xf numFmtId="0" fontId="37" fillId="25" borderId="13" applyNumberFormat="0" applyFont="0" applyAlignment="0" applyProtection="0"/>
    <xf numFmtId="0" fontId="26" fillId="0" borderId="0"/>
    <xf numFmtId="0" fontId="26" fillId="0" borderId="0"/>
    <xf numFmtId="166" fontId="44" fillId="0" borderId="0" applyFont="0" applyFill="0" applyBorder="0" applyAlignment="0" applyProtection="0"/>
    <xf numFmtId="166" fontId="44" fillId="0" borderId="0" applyFont="0" applyFill="0" applyBorder="0" applyAlignment="0" applyProtection="0"/>
    <xf numFmtId="0" fontId="55" fillId="9" borderId="26"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55" fillId="9" borderId="16" applyNumberFormat="0" applyAlignment="0" applyProtection="0"/>
    <xf numFmtId="0" fontId="58" fillId="22" borderId="28" applyNumberFormat="0" applyAlignment="0" applyProtection="0"/>
    <xf numFmtId="0" fontId="55" fillId="9" borderId="26" applyNumberFormat="0" applyAlignment="0" applyProtection="0"/>
    <xf numFmtId="0" fontId="55" fillId="9" borderId="26" applyNumberFormat="0" applyAlignment="0" applyProtection="0"/>
    <xf numFmtId="174" fontId="26" fillId="0" borderId="0"/>
    <xf numFmtId="166" fontId="37" fillId="0" borderId="0" applyFont="0" applyFill="0" applyBorder="0" applyAlignment="0" applyProtection="0"/>
    <xf numFmtId="0" fontId="37" fillId="0" borderId="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55" fillId="9" borderId="12" applyNumberForma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55" fillId="9" borderId="21" applyNumberFormat="0" applyAlignment="0" applyProtection="0"/>
    <xf numFmtId="0" fontId="55" fillId="9" borderId="26" applyNumberFormat="0" applyAlignment="0" applyProtection="0"/>
    <xf numFmtId="175" fontId="26" fillId="0" borderId="0"/>
    <xf numFmtId="166" fontId="36" fillId="0" borderId="0" applyFont="0" applyFill="0" applyBorder="0" applyAlignment="0" applyProtection="0"/>
    <xf numFmtId="0" fontId="55" fillId="9" borderId="26" applyNumberFormat="0" applyAlignment="0" applyProtection="0"/>
    <xf numFmtId="10" fontId="39" fillId="3" borderId="20" applyNumberFormat="0" applyBorder="0" applyAlignment="0" applyProtection="0"/>
    <xf numFmtId="0" fontId="55" fillId="9" borderId="21" applyNumberFormat="0" applyAlignment="0" applyProtection="0"/>
    <xf numFmtId="0" fontId="55" fillId="9" borderId="21" applyNumberFormat="0" applyAlignment="0" applyProtection="0"/>
    <xf numFmtId="0" fontId="55" fillId="9" borderId="21" applyNumberFormat="0" applyAlignment="0" applyProtection="0"/>
    <xf numFmtId="0" fontId="55" fillId="9" borderId="21" applyNumberFormat="0" applyAlignment="0" applyProtection="0"/>
    <xf numFmtId="0" fontId="55" fillId="9" borderId="30" applyNumberFormat="0" applyAlignment="0" applyProtection="0"/>
    <xf numFmtId="0" fontId="55" fillId="9" borderId="30" applyNumberFormat="0" applyAlignment="0" applyProtection="0"/>
    <xf numFmtId="0" fontId="47" fillId="22" borderId="21" applyNumberFormat="0" applyAlignment="0" applyProtection="0"/>
    <xf numFmtId="0" fontId="55" fillId="9" borderId="21" applyNumberFormat="0" applyAlignment="0" applyProtection="0"/>
    <xf numFmtId="0" fontId="47" fillId="22" borderId="16" applyNumberFormat="0" applyAlignment="0" applyProtection="0"/>
    <xf numFmtId="0" fontId="47" fillId="22" borderId="16" applyNumberFormat="0" applyAlignment="0" applyProtection="0"/>
    <xf numFmtId="0" fontId="47" fillId="22" borderId="16" applyNumberFormat="0" applyAlignment="0" applyProtection="0"/>
    <xf numFmtId="0" fontId="55" fillId="9" borderId="30" applyNumberFormat="0" applyAlignment="0" applyProtection="0"/>
    <xf numFmtId="0" fontId="55" fillId="9" borderId="30" applyNumberFormat="0" applyAlignment="0" applyProtection="0"/>
    <xf numFmtId="0" fontId="55" fillId="9" borderId="26" applyNumberFormat="0" applyAlignment="0" applyProtection="0"/>
    <xf numFmtId="0" fontId="61" fillId="0" borderId="32" applyNumberFormat="0" applyFill="0" applyAlignment="0" applyProtection="0"/>
    <xf numFmtId="0" fontId="55" fillId="9" borderId="21" applyNumberFormat="0" applyAlignment="0" applyProtection="0"/>
    <xf numFmtId="0" fontId="37" fillId="25" borderId="31" applyNumberFormat="0" applyFont="0" applyAlignment="0" applyProtection="0"/>
    <xf numFmtId="0" fontId="61" fillId="0" borderId="24" applyNumberFormat="0" applyFill="0" applyAlignment="0" applyProtection="0"/>
    <xf numFmtId="0" fontId="55" fillId="9" borderId="26" applyNumberFormat="0" applyAlignment="0" applyProtection="0"/>
    <xf numFmtId="0" fontId="55" fillId="9" borderId="26" applyNumberFormat="0" applyAlignment="0" applyProtection="0"/>
    <xf numFmtId="0" fontId="38" fillId="25" borderId="22" applyNumberFormat="0" applyFont="0" applyAlignment="0" applyProtection="0"/>
    <xf numFmtId="0" fontId="37" fillId="25" borderId="22" applyNumberFormat="0" applyFont="0" applyAlignment="0" applyProtection="0"/>
    <xf numFmtId="0" fontId="37" fillId="25" borderId="22" applyNumberFormat="0" applyFont="0" applyAlignment="0" applyProtection="0"/>
    <xf numFmtId="0" fontId="58" fillId="22" borderId="23" applyNumberFormat="0" applyAlignment="0" applyProtection="0"/>
    <xf numFmtId="0" fontId="61" fillId="0" borderId="24" applyNumberFormat="0" applyFill="0" applyAlignment="0" applyProtection="0"/>
    <xf numFmtId="0" fontId="61" fillId="0" borderId="24" applyNumberFormat="0" applyFill="0" applyAlignment="0" applyProtection="0"/>
    <xf numFmtId="0" fontId="55" fillId="9" borderId="21" applyNumberFormat="0" applyAlignment="0" applyProtection="0"/>
    <xf numFmtId="0" fontId="55" fillId="9" borderId="26" applyNumberFormat="0" applyAlignment="0" applyProtection="0"/>
    <xf numFmtId="0" fontId="55" fillId="9" borderId="21" applyNumberFormat="0" applyAlignment="0" applyProtection="0"/>
    <xf numFmtId="0" fontId="55" fillId="9" borderId="26" applyNumberFormat="0" applyAlignment="0" applyProtection="0"/>
    <xf numFmtId="0" fontId="37" fillId="25" borderId="22" applyNumberFormat="0" applyFont="0" applyAlignment="0" applyProtection="0"/>
    <xf numFmtId="0" fontId="47" fillId="22" borderId="26" applyNumberFormat="0" applyAlignment="0" applyProtection="0"/>
    <xf numFmtId="0" fontId="47" fillId="22" borderId="26" applyNumberFormat="0" applyAlignment="0" applyProtection="0"/>
    <xf numFmtId="0" fontId="55" fillId="9" borderId="30" applyNumberFormat="0" applyAlignment="0" applyProtection="0"/>
    <xf numFmtId="0" fontId="55" fillId="9" borderId="26" applyNumberFormat="0" applyAlignment="0" applyProtection="0"/>
    <xf numFmtId="0" fontId="58" fillId="22" borderId="28" applyNumberFormat="0" applyAlignment="0" applyProtection="0"/>
    <xf numFmtId="0" fontId="37" fillId="25" borderId="27" applyNumberFormat="0" applyFont="0" applyAlignment="0" applyProtection="0"/>
    <xf numFmtId="0" fontId="38" fillId="25" borderId="27" applyNumberFormat="0" applyFont="0" applyAlignment="0" applyProtection="0"/>
    <xf numFmtId="0" fontId="61" fillId="0" borderId="32" applyNumberFormat="0" applyFill="0" applyAlignment="0" applyProtection="0"/>
    <xf numFmtId="0" fontId="61" fillId="0" borderId="29" applyNumberFormat="0" applyFill="0" applyAlignment="0" applyProtection="0"/>
    <xf numFmtId="0" fontId="38" fillId="25" borderId="27" applyNumberFormat="0" applyFont="0" applyAlignment="0" applyProtection="0"/>
    <xf numFmtId="0" fontId="37" fillId="25" borderId="27" applyNumberFormat="0" applyFont="0" applyAlignment="0" applyProtection="0"/>
    <xf numFmtId="0" fontId="37" fillId="25" borderId="27" applyNumberFormat="0" applyFont="0" applyAlignment="0" applyProtection="0"/>
    <xf numFmtId="0" fontId="58" fillId="22" borderId="28" applyNumberFormat="0" applyAlignment="0" applyProtection="0"/>
    <xf numFmtId="0" fontId="61" fillId="0" borderId="29" applyNumberFormat="0" applyFill="0" applyAlignment="0" applyProtection="0"/>
    <xf numFmtId="0" fontId="61" fillId="0" borderId="29" applyNumberFormat="0" applyFill="0" applyAlignment="0" applyProtection="0"/>
    <xf numFmtId="0" fontId="55" fillId="9" borderId="26" applyNumberFormat="0" applyAlignment="0" applyProtection="0"/>
    <xf numFmtId="0" fontId="37" fillId="25" borderId="31" applyNumberFormat="0" applyFont="0" applyAlignment="0" applyProtection="0"/>
    <xf numFmtId="0" fontId="61" fillId="0" borderId="32" applyNumberFormat="0" applyFill="0" applyAlignment="0" applyProtection="0"/>
    <xf numFmtId="0" fontId="55" fillId="9" borderId="26" applyNumberFormat="0" applyAlignment="0" applyProtection="0"/>
    <xf numFmtId="0" fontId="38" fillId="25" borderId="31" applyNumberFormat="0" applyFont="0" applyAlignment="0" applyProtection="0"/>
    <xf numFmtId="0" fontId="37" fillId="25" borderId="27" applyNumberFormat="0" applyFont="0" applyAlignment="0" applyProtection="0"/>
    <xf numFmtId="0" fontId="55" fillId="9" borderId="30" applyNumberFormat="0" applyAlignment="0" applyProtection="0"/>
    <xf numFmtId="0" fontId="55" fillId="9" borderId="30" applyNumberFormat="0" applyAlignment="0" applyProtection="0"/>
    <xf numFmtId="0" fontId="68" fillId="0" borderId="0" applyNumberFormat="0" applyFill="0" applyBorder="0" applyAlignment="0" applyProtection="0"/>
    <xf numFmtId="0" fontId="69" fillId="0" borderId="34" applyNumberFormat="0" applyFill="0" applyAlignment="0" applyProtection="0"/>
    <xf numFmtId="0" fontId="70" fillId="0" borderId="35" applyNumberFormat="0" applyFill="0" applyAlignment="0" applyProtection="0"/>
    <xf numFmtId="0" fontId="71" fillId="0" borderId="36" applyNumberFormat="0" applyFill="0" applyAlignment="0" applyProtection="0"/>
    <xf numFmtId="0" fontId="71" fillId="0" borderId="0" applyNumberFormat="0" applyFill="0" applyBorder="0" applyAlignment="0" applyProtection="0"/>
    <xf numFmtId="0" fontId="72" fillId="27" borderId="0" applyNumberFormat="0" applyBorder="0" applyAlignment="0" applyProtection="0"/>
    <xf numFmtId="0" fontId="73" fillId="28" borderId="0" applyNumberFormat="0" applyBorder="0" applyAlignment="0" applyProtection="0"/>
    <xf numFmtId="0" fontId="74" fillId="29" borderId="0" applyNumberFormat="0" applyBorder="0" applyAlignment="0" applyProtection="0"/>
    <xf numFmtId="0" fontId="75" fillId="30" borderId="37" applyNumberFormat="0" applyAlignment="0" applyProtection="0"/>
    <xf numFmtId="0" fontId="76" fillId="31" borderId="38" applyNumberFormat="0" applyAlignment="0" applyProtection="0"/>
    <xf numFmtId="0" fontId="77" fillId="31" borderId="37" applyNumberFormat="0" applyAlignment="0" applyProtection="0"/>
    <xf numFmtId="0" fontId="78" fillId="0" borderId="39" applyNumberFormat="0" applyFill="0" applyAlignment="0" applyProtection="0"/>
    <xf numFmtId="0" fontId="79" fillId="32" borderId="40" applyNumberFormat="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2" fillId="0" borderId="42" applyNumberFormat="0" applyFill="0" applyAlignment="0" applyProtection="0"/>
    <xf numFmtId="0" fontId="83" fillId="34"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83" fillId="37" borderId="0" applyNumberFormat="0" applyBorder="0" applyAlignment="0" applyProtection="0"/>
    <xf numFmtId="0" fontId="83" fillId="38"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83" fillId="41" borderId="0" applyNumberFormat="0" applyBorder="0" applyAlignment="0" applyProtection="0"/>
    <xf numFmtId="0" fontId="83" fillId="42"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25" fillId="51" borderId="0" applyNumberFormat="0" applyBorder="0" applyAlignment="0" applyProtection="0"/>
    <xf numFmtId="0" fontId="25" fillId="52" borderId="0" applyNumberFormat="0" applyBorder="0" applyAlignment="0" applyProtection="0"/>
    <xf numFmtId="0" fontId="83" fillId="53" borderId="0" applyNumberFormat="0" applyBorder="0" applyAlignment="0" applyProtection="0"/>
    <xf numFmtId="0" fontId="83" fillId="54"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83" fillId="57" borderId="0" applyNumberFormat="0" applyBorder="0" applyAlignment="0" applyProtection="0"/>
    <xf numFmtId="0" fontId="25" fillId="0" borderId="0"/>
    <xf numFmtId="169" fontId="44" fillId="0" borderId="0" applyFont="0" applyFill="0" applyBorder="0" applyAlignment="0" applyProtection="0"/>
    <xf numFmtId="169" fontId="44" fillId="0" borderId="0" applyFont="0" applyFill="0" applyBorder="0" applyAlignment="0" applyProtection="0"/>
    <xf numFmtId="0" fontId="85" fillId="28" borderId="0" applyNumberFormat="0" applyBorder="0" applyAlignment="0" applyProtection="0"/>
    <xf numFmtId="0" fontId="86" fillId="31" borderId="37" applyNumberFormat="0" applyAlignment="0" applyProtection="0"/>
    <xf numFmtId="0" fontId="84" fillId="35" borderId="0" applyNumberFormat="0" applyBorder="0" applyAlignment="0" applyProtection="0"/>
    <xf numFmtId="0" fontId="25" fillId="0" borderId="0"/>
    <xf numFmtId="0" fontId="36" fillId="0" borderId="0"/>
    <xf numFmtId="0" fontId="36" fillId="0" borderId="0"/>
    <xf numFmtId="0" fontId="36" fillId="0" borderId="0"/>
    <xf numFmtId="0" fontId="36" fillId="0" borderId="0"/>
    <xf numFmtId="0" fontId="36" fillId="0" borderId="0"/>
    <xf numFmtId="0" fontId="25" fillId="0" borderId="0"/>
    <xf numFmtId="0" fontId="234" fillId="29" borderId="0" applyNumberFormat="0" applyBorder="0" applyAlignment="0" applyProtection="0"/>
    <xf numFmtId="0" fontId="25" fillId="0" borderId="0"/>
    <xf numFmtId="178" fontId="36" fillId="0" borderId="0" applyFont="0" applyFill="0" applyBorder="0" applyAlignment="0" applyProtection="0"/>
    <xf numFmtId="178" fontId="36" fillId="0" borderId="0" applyFont="0" applyFill="0" applyBorder="0" applyAlignment="0" applyProtection="0"/>
    <xf numFmtId="0" fontId="36" fillId="0" borderId="0"/>
    <xf numFmtId="0" fontId="25" fillId="0" borderId="0"/>
    <xf numFmtId="0" fontId="25" fillId="0" borderId="0"/>
    <xf numFmtId="0" fontId="25" fillId="0" borderId="0"/>
    <xf numFmtId="169" fontId="36" fillId="0" borderId="0" applyFont="0" applyFill="0" applyBorder="0" applyAlignment="0" applyProtection="0"/>
    <xf numFmtId="169" fontId="44" fillId="0" borderId="0" applyFont="0" applyFill="0" applyBorder="0" applyAlignment="0" applyProtection="0"/>
    <xf numFmtId="10" fontId="39" fillId="3" borderId="70" applyNumberFormat="0" applyBorder="0" applyAlignment="0" applyProtection="0"/>
    <xf numFmtId="0" fontId="141" fillId="0" borderId="33">
      <alignment horizontal="left" vertical="center"/>
    </xf>
    <xf numFmtId="174" fontId="37" fillId="0" borderId="0" applyFont="0" applyFill="0" applyBorder="0" applyAlignment="0" applyProtection="0"/>
    <xf numFmtId="179" fontId="87" fillId="0" borderId="0"/>
    <xf numFmtId="180" fontId="36" fillId="0" borderId="0"/>
    <xf numFmtId="178" fontId="36" fillId="0" borderId="0" applyFont="0" applyFill="0" applyBorder="0" applyAlignment="0" applyProtection="0"/>
    <xf numFmtId="0" fontId="73" fillId="28" borderId="0" applyNumberFormat="0" applyBorder="0" applyAlignment="0" applyProtection="0"/>
    <xf numFmtId="0" fontId="74" fillId="29" borderId="0" applyNumberFormat="0" applyBorder="0" applyAlignment="0" applyProtection="0"/>
    <xf numFmtId="0" fontId="77" fillId="31" borderId="37" applyNumberFormat="0" applyAlignment="0" applyProtection="0"/>
    <xf numFmtId="0" fontId="25" fillId="35" borderId="0" applyNumberFormat="0" applyBorder="0" applyAlignment="0" applyProtection="0"/>
    <xf numFmtId="0" fontId="55" fillId="9" borderId="2" applyNumberFormat="0" applyAlignment="0" applyProtection="0"/>
    <xf numFmtId="176" fontId="187" fillId="22" borderId="2" applyNumberFormat="0" applyAlignment="0" applyProtection="0"/>
    <xf numFmtId="176" fontId="194" fillId="9" borderId="2" applyNumberFormat="0" applyAlignment="0" applyProtection="0"/>
    <xf numFmtId="176" fontId="162" fillId="9" borderId="2" applyNumberFormat="0" applyAlignment="0" applyProtection="0"/>
    <xf numFmtId="0" fontId="37" fillId="25" borderId="8" applyNumberFormat="0" applyFont="0" applyAlignment="0" applyProtection="0"/>
    <xf numFmtId="0" fontId="38" fillId="25" borderId="44" applyNumberFormat="0" applyFont="0" applyAlignment="0" applyProtection="0"/>
    <xf numFmtId="0" fontId="25" fillId="0" borderId="0"/>
    <xf numFmtId="0" fontId="92" fillId="33" borderId="41" applyNumberFormat="0" applyFont="0" applyAlignment="0" applyProtection="0"/>
    <xf numFmtId="0" fontId="36" fillId="0" borderId="0"/>
    <xf numFmtId="0" fontId="36" fillId="0" borderId="0"/>
    <xf numFmtId="0" fontId="25" fillId="0" borderId="0"/>
    <xf numFmtId="178" fontId="36" fillId="0" borderId="0" applyFont="0" applyFill="0" applyBorder="0" applyAlignment="0" applyProtection="0"/>
    <xf numFmtId="178" fontId="36" fillId="0" borderId="0" applyFont="0" applyFill="0" applyBorder="0" applyAlignment="0" applyProtection="0"/>
    <xf numFmtId="0" fontId="25" fillId="35" borderId="0" applyNumberFormat="0" applyBorder="0" applyAlignment="0" applyProtection="0"/>
    <xf numFmtId="0" fontId="25" fillId="39" borderId="0" applyNumberFormat="0" applyBorder="0" applyAlignment="0" applyProtection="0"/>
    <xf numFmtId="0" fontId="25" fillId="43" borderId="0" applyNumberFormat="0" applyBorder="0" applyAlignment="0" applyProtection="0"/>
    <xf numFmtId="0" fontId="25" fillId="47" borderId="0" applyNumberFormat="0" applyBorder="0" applyAlignment="0" applyProtection="0"/>
    <xf numFmtId="0" fontId="25" fillId="51" borderId="0" applyNumberFormat="0" applyBorder="0" applyAlignment="0" applyProtection="0"/>
    <xf numFmtId="0" fontId="25" fillId="55" borderId="0" applyNumberFormat="0" applyBorder="0" applyAlignment="0" applyProtection="0"/>
    <xf numFmtId="0" fontId="25" fillId="36" borderId="0" applyNumberFormat="0" applyBorder="0" applyAlignment="0" applyProtection="0"/>
    <xf numFmtId="0" fontId="25" fillId="40" borderId="0" applyNumberFormat="0" applyBorder="0" applyAlignment="0" applyProtection="0"/>
    <xf numFmtId="0" fontId="25" fillId="44" borderId="0" applyNumberFormat="0" applyBorder="0" applyAlignment="0" applyProtection="0"/>
    <xf numFmtId="0" fontId="25" fillId="48" borderId="0" applyNumberFormat="0" applyBorder="0" applyAlignment="0" applyProtection="0"/>
    <xf numFmtId="0" fontId="25" fillId="52" borderId="0" applyNumberFormat="0" applyBorder="0" applyAlignment="0" applyProtection="0"/>
    <xf numFmtId="0" fontId="25" fillId="56" borderId="0" applyNumberFormat="0" applyBorder="0" applyAlignment="0" applyProtection="0"/>
    <xf numFmtId="0" fontId="25" fillId="0" borderId="0"/>
    <xf numFmtId="169" fontId="37" fillId="0" borderId="0" applyFont="0" applyFill="0" applyBorder="0" applyAlignment="0" applyProtection="0"/>
    <xf numFmtId="0" fontId="38" fillId="25" borderId="65" applyNumberFormat="0" applyFont="0" applyAlignment="0" applyProtection="0"/>
    <xf numFmtId="0" fontId="37" fillId="25" borderId="65" applyNumberFormat="0" applyFont="0" applyAlignment="0" applyProtection="0"/>
    <xf numFmtId="176" fontId="162" fillId="9" borderId="64" applyNumberFormat="0" applyAlignment="0" applyProtection="0"/>
    <xf numFmtId="176" fontId="194" fillId="9" borderId="64" applyNumberFormat="0" applyAlignment="0" applyProtection="0"/>
    <xf numFmtId="176" fontId="187" fillId="22" borderId="64" applyNumberFormat="0" applyAlignment="0" applyProtection="0"/>
    <xf numFmtId="0" fontId="55" fillId="9" borderId="64" applyNumberFormat="0" applyAlignment="0" applyProtection="0"/>
    <xf numFmtId="173" fontId="36" fillId="0" borderId="0"/>
    <xf numFmtId="0" fontId="141" fillId="0" borderId="69">
      <alignment horizontal="left" vertical="center"/>
    </xf>
    <xf numFmtId="169" fontId="37"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25" fillId="0" borderId="0"/>
    <xf numFmtId="0" fontId="25" fillId="0" borderId="0"/>
    <xf numFmtId="0" fontId="25" fillId="0" borderId="0"/>
    <xf numFmtId="0" fontId="38" fillId="25" borderId="44" applyNumberFormat="0" applyFont="0" applyAlignment="0" applyProtection="0"/>
    <xf numFmtId="0" fontId="38" fillId="25" borderId="44" applyNumberFormat="0" applyFont="0" applyAlignment="0" applyProtection="0"/>
    <xf numFmtId="0" fontId="37" fillId="25" borderId="44" applyNumberFormat="0" applyFont="0" applyAlignment="0" applyProtection="0"/>
    <xf numFmtId="0" fontId="37" fillId="25" borderId="44" applyNumberFormat="0" applyFont="0" applyAlignment="0" applyProtection="0"/>
    <xf numFmtId="0" fontId="37" fillId="25" borderId="44" applyNumberFormat="0" applyFont="0" applyAlignment="0" applyProtection="0"/>
    <xf numFmtId="0" fontId="37" fillId="25" borderId="44" applyNumberFormat="0" applyFont="0" applyAlignment="0" applyProtection="0"/>
    <xf numFmtId="0" fontId="58" fillId="22" borderId="45" applyNumberFormat="0" applyAlignment="0" applyProtection="0"/>
    <xf numFmtId="0" fontId="58" fillId="22" borderId="45" applyNumberFormat="0" applyAlignment="0" applyProtection="0"/>
    <xf numFmtId="0" fontId="58" fillId="22" borderId="45" applyNumberFormat="0" applyAlignment="0" applyProtection="0"/>
    <xf numFmtId="0" fontId="61" fillId="0" borderId="46" applyNumberFormat="0" applyFill="0" applyAlignment="0" applyProtection="0"/>
    <xf numFmtId="0" fontId="61" fillId="0" borderId="46" applyNumberFormat="0" applyFill="0" applyAlignment="0" applyProtection="0"/>
    <xf numFmtId="0" fontId="61" fillId="0" borderId="46" applyNumberFormat="0" applyFill="0" applyAlignment="0" applyProtection="0"/>
    <xf numFmtId="0" fontId="25" fillId="0" borderId="0"/>
    <xf numFmtId="174"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7" fillId="0" borderId="0"/>
    <xf numFmtId="0" fontId="25" fillId="0" borderId="0"/>
    <xf numFmtId="0" fontId="36" fillId="0" borderId="0"/>
    <xf numFmtId="0" fontId="34" fillId="0" borderId="0"/>
    <xf numFmtId="165" fontId="38" fillId="0" borderId="0" applyFont="0" applyFill="0" applyBorder="0" applyAlignment="0" applyProtection="0"/>
    <xf numFmtId="165" fontId="37" fillId="0" borderId="0" applyFont="0" applyFill="0" applyBorder="0" applyAlignment="0" applyProtection="0"/>
    <xf numFmtId="0" fontId="38" fillId="0" borderId="0"/>
    <xf numFmtId="0" fontId="37" fillId="0" borderId="0"/>
    <xf numFmtId="0" fontId="94" fillId="0" borderId="0" applyNumberFormat="0" applyFill="0" applyBorder="0" applyAlignment="0" applyProtection="0">
      <alignment vertical="top"/>
      <protection locked="0"/>
    </xf>
    <xf numFmtId="0" fontId="95" fillId="0" borderId="0" applyNumberFormat="0" applyFill="0" applyBorder="0" applyAlignment="0" applyProtection="0"/>
    <xf numFmtId="0" fontId="93" fillId="0" borderId="0" applyNumberFormat="0" applyFill="0" applyBorder="0" applyAlignment="0" applyProtection="0"/>
    <xf numFmtId="178" fontId="92" fillId="0" borderId="0" applyFont="0" applyFill="0" applyBorder="0" applyAlignment="0" applyProtection="0"/>
    <xf numFmtId="178" fontId="36" fillId="0" borderId="0" applyFont="0" applyFill="0" applyBorder="0" applyAlignment="0" applyProtection="0"/>
    <xf numFmtId="0" fontId="42" fillId="0" borderId="0"/>
    <xf numFmtId="0" fontId="92" fillId="0" borderId="0"/>
    <xf numFmtId="0" fontId="37" fillId="0" borderId="0"/>
    <xf numFmtId="0" fontId="96" fillId="0" borderId="0"/>
    <xf numFmtId="0" fontId="97" fillId="0" borderId="0" applyNumberFormat="0" applyFill="0" applyBorder="0" applyProtection="0">
      <alignment vertical="top" wrapText="1"/>
    </xf>
    <xf numFmtId="0" fontId="97" fillId="0" borderId="0" applyNumberFormat="0" applyFill="0" applyBorder="0" applyProtection="0">
      <alignment vertical="top" wrapText="1"/>
    </xf>
    <xf numFmtId="0" fontId="39" fillId="0" borderId="0"/>
    <xf numFmtId="174" fontId="37" fillId="0" borderId="0" applyFont="0" applyFill="0" applyBorder="0" applyAlignment="0" applyProtection="0"/>
    <xf numFmtId="170" fontId="36" fillId="0" borderId="0" applyFont="0" applyFill="0" applyBorder="0" applyAlignment="0" applyProtection="0"/>
    <xf numFmtId="174" fontId="37" fillId="0" borderId="0" applyFont="0" applyFill="0" applyBorder="0" applyAlignment="0" applyProtection="0"/>
    <xf numFmtId="166" fontId="36" fillId="0" borderId="0" applyFont="0" applyFill="0" applyBorder="0" applyAlignment="0" applyProtection="0"/>
    <xf numFmtId="0" fontId="25" fillId="0" borderId="0"/>
    <xf numFmtId="0" fontId="67" fillId="26" borderId="0">
      <alignment horizontal="left" vertical="top"/>
    </xf>
    <xf numFmtId="0" fontId="100" fillId="26" borderId="0">
      <alignment horizontal="right" vertical="center"/>
    </xf>
    <xf numFmtId="0" fontId="101" fillId="58" borderId="0">
      <alignment horizontal="center" vertical="center"/>
    </xf>
    <xf numFmtId="0" fontId="98" fillId="26" borderId="0">
      <alignment horizontal="right" vertical="center"/>
    </xf>
    <xf numFmtId="0" fontId="102" fillId="26" borderId="0">
      <alignment horizontal="left" vertical="center"/>
    </xf>
    <xf numFmtId="0" fontId="98" fillId="26" borderId="0">
      <alignment horizontal="left" vertical="center"/>
    </xf>
    <xf numFmtId="0" fontId="103" fillId="26" borderId="0">
      <alignment horizontal="center" vertical="center"/>
    </xf>
    <xf numFmtId="0" fontId="102" fillId="26" borderId="0">
      <alignment horizontal="center" vertical="center"/>
    </xf>
    <xf numFmtId="0" fontId="67" fillId="26" borderId="0">
      <alignment horizontal="right" vertical="center"/>
    </xf>
    <xf numFmtId="0" fontId="104" fillId="26" borderId="0">
      <alignment horizontal="right" vertical="center"/>
    </xf>
    <xf numFmtId="0" fontId="105" fillId="26" borderId="0">
      <alignment horizontal="center" vertical="center"/>
    </xf>
    <xf numFmtId="0" fontId="105" fillId="26" borderId="0">
      <alignment horizontal="right" vertical="center"/>
    </xf>
    <xf numFmtId="0" fontId="106" fillId="26" borderId="0">
      <alignment horizontal="left" vertical="top"/>
    </xf>
    <xf numFmtId="0" fontId="106" fillId="26" borderId="0">
      <alignment horizontal="right" vertical="center"/>
    </xf>
    <xf numFmtId="0" fontId="107" fillId="26" borderId="0">
      <alignment horizontal="right" vertical="center"/>
    </xf>
    <xf numFmtId="0" fontId="108" fillId="26" borderId="0">
      <alignment horizontal="right" vertical="top"/>
    </xf>
    <xf numFmtId="0" fontId="108" fillId="26" borderId="0">
      <alignment horizontal="left" vertical="top"/>
    </xf>
    <xf numFmtId="0" fontId="100" fillId="26" borderId="0">
      <alignment horizontal="right" vertical="center"/>
    </xf>
    <xf numFmtId="0" fontId="109" fillId="26" borderId="0">
      <alignment horizontal="left" vertical="center"/>
    </xf>
    <xf numFmtId="0" fontId="67" fillId="26" borderId="0">
      <alignment horizontal="right" vertical="center"/>
    </xf>
    <xf numFmtId="0" fontId="110" fillId="26" borderId="0">
      <alignment horizontal="right" vertical="center"/>
    </xf>
    <xf numFmtId="0" fontId="111" fillId="26" borderId="0">
      <alignment horizontal="right" vertical="center"/>
    </xf>
    <xf numFmtId="0" fontId="67" fillId="26" borderId="0">
      <alignment horizontal="left" vertical="top"/>
    </xf>
    <xf numFmtId="0" fontId="110" fillId="26" borderId="0">
      <alignment horizontal="center" vertical="top"/>
    </xf>
    <xf numFmtId="0" fontId="112" fillId="26" borderId="0">
      <alignment horizontal="right" vertical="center"/>
    </xf>
    <xf numFmtId="0" fontId="113" fillId="26" borderId="0">
      <alignment horizontal="center" vertical="center"/>
    </xf>
    <xf numFmtId="0" fontId="67" fillId="26" borderId="0">
      <alignment horizontal="left" vertical="center"/>
    </xf>
    <xf numFmtId="0" fontId="114" fillId="26" borderId="0">
      <alignment horizontal="left" vertical="center"/>
    </xf>
    <xf numFmtId="0" fontId="115" fillId="26" borderId="0">
      <alignment horizontal="left" vertical="center"/>
    </xf>
    <xf numFmtId="0" fontId="25" fillId="0" borderId="0"/>
    <xf numFmtId="0" fontId="25" fillId="0" borderId="0"/>
    <xf numFmtId="0" fontId="25" fillId="33" borderId="41" applyNumberFormat="0" applyFont="0" applyAlignment="0" applyProtection="0"/>
    <xf numFmtId="0" fontId="25" fillId="35" borderId="0" applyNumberFormat="0" applyBorder="0" applyAlignment="0" applyProtection="0"/>
    <xf numFmtId="0" fontId="25" fillId="36" borderId="0" applyNumberFormat="0" applyBorder="0" applyAlignment="0" applyProtection="0"/>
    <xf numFmtId="0" fontId="25" fillId="0" borderId="0"/>
    <xf numFmtId="0" fontId="25" fillId="39" borderId="0" applyNumberFormat="0" applyBorder="0" applyAlignment="0" applyProtection="0"/>
    <xf numFmtId="0" fontId="25" fillId="40"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0" borderId="0"/>
    <xf numFmtId="0" fontId="25" fillId="51" borderId="0" applyNumberFormat="0" applyBorder="0" applyAlignment="0" applyProtection="0"/>
    <xf numFmtId="0" fontId="25" fillId="52"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51" borderId="0" applyNumberFormat="0" applyBorder="0" applyAlignment="0" applyProtection="0"/>
    <xf numFmtId="0" fontId="25" fillId="52"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25" fillId="0" borderId="0"/>
    <xf numFmtId="0" fontId="25" fillId="0" borderId="0"/>
    <xf numFmtId="0" fontId="25" fillId="35" borderId="0" applyNumberFormat="0" applyBorder="0" applyAlignment="0" applyProtection="0"/>
    <xf numFmtId="0" fontId="25" fillId="39" borderId="0" applyNumberFormat="0" applyBorder="0" applyAlignment="0" applyProtection="0"/>
    <xf numFmtId="0" fontId="25" fillId="43" borderId="0" applyNumberFormat="0" applyBorder="0" applyAlignment="0" applyProtection="0"/>
    <xf numFmtId="0" fontId="25" fillId="47" borderId="0" applyNumberFormat="0" applyBorder="0" applyAlignment="0" applyProtection="0"/>
    <xf numFmtId="0" fontId="25" fillId="51" borderId="0" applyNumberFormat="0" applyBorder="0" applyAlignment="0" applyProtection="0"/>
    <xf numFmtId="0" fontId="25" fillId="55" borderId="0" applyNumberFormat="0" applyBorder="0" applyAlignment="0" applyProtection="0"/>
    <xf numFmtId="0" fontId="25" fillId="36" borderId="0" applyNumberFormat="0" applyBorder="0" applyAlignment="0" applyProtection="0"/>
    <xf numFmtId="0" fontId="25" fillId="40" borderId="0" applyNumberFormat="0" applyBorder="0" applyAlignment="0" applyProtection="0"/>
    <xf numFmtId="0" fontId="25" fillId="44" borderId="0" applyNumberFormat="0" applyBorder="0" applyAlignment="0" applyProtection="0"/>
    <xf numFmtId="0" fontId="25" fillId="48" borderId="0" applyNumberFormat="0" applyBorder="0" applyAlignment="0" applyProtection="0"/>
    <xf numFmtId="0" fontId="25" fillId="52" borderId="0" applyNumberFormat="0" applyBorder="0" applyAlignment="0" applyProtection="0"/>
    <xf numFmtId="0" fontId="25" fillId="56" borderId="0" applyNumberFormat="0" applyBorder="0" applyAlignment="0" applyProtection="0"/>
    <xf numFmtId="0" fontId="25" fillId="0" borderId="0"/>
    <xf numFmtId="0" fontId="25" fillId="0" borderId="0"/>
    <xf numFmtId="0" fontId="25" fillId="0" borderId="0"/>
    <xf numFmtId="0" fontId="25" fillId="0" borderId="0"/>
    <xf numFmtId="174"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6" fillId="0" borderId="0"/>
    <xf numFmtId="0" fontId="42" fillId="59" borderId="0" applyNumberFormat="0" applyBorder="0" applyAlignment="0" applyProtection="0"/>
    <xf numFmtId="0" fontId="42" fillId="9" borderId="0" applyNumberFormat="0" applyBorder="0" applyAlignment="0" applyProtection="0"/>
    <xf numFmtId="0" fontId="42" fillId="4" borderId="0" applyNumberFormat="0" applyBorder="0" applyAlignment="0" applyProtection="0"/>
    <xf numFmtId="0" fontId="42" fillId="59" borderId="0" applyNumberFormat="0" applyBorder="0" applyAlignment="0" applyProtection="0"/>
    <xf numFmtId="0" fontId="42" fillId="60" borderId="0" applyNumberFormat="0" applyBorder="0" applyAlignment="0" applyProtection="0"/>
    <xf numFmtId="0" fontId="42" fillId="55" borderId="0" applyNumberFormat="0" applyBorder="0" applyAlignment="0" applyProtection="0"/>
    <xf numFmtId="0" fontId="42" fillId="22" borderId="0" applyNumberFormat="0" applyBorder="0" applyAlignment="0" applyProtection="0"/>
    <xf numFmtId="0" fontId="42" fillId="9" borderId="0" applyNumberFormat="0" applyBorder="0" applyAlignment="0" applyProtection="0"/>
    <xf numFmtId="0" fontId="42" fillId="4" borderId="0" applyNumberFormat="0" applyBorder="0" applyAlignment="0" applyProtection="0"/>
    <xf numFmtId="0" fontId="42" fillId="22" borderId="0" applyNumberFormat="0" applyBorder="0" applyAlignment="0" applyProtection="0"/>
    <xf numFmtId="0" fontId="42" fillId="52" borderId="0" applyNumberFormat="0" applyBorder="0" applyAlignment="0" applyProtection="0"/>
    <xf numFmtId="0" fontId="42" fillId="9" borderId="0" applyNumberFormat="0" applyBorder="0" applyAlignment="0" applyProtection="0"/>
    <xf numFmtId="0" fontId="118" fillId="16" borderId="0" applyNumberFormat="0" applyBorder="0" applyAlignment="0" applyProtection="0"/>
    <xf numFmtId="0" fontId="118" fillId="41" borderId="0" applyNumberFormat="0" applyBorder="0" applyAlignment="0" applyProtection="0"/>
    <xf numFmtId="0" fontId="118" fillId="4" borderId="0" applyNumberFormat="0" applyBorder="0" applyAlignment="0" applyProtection="0"/>
    <xf numFmtId="0" fontId="118" fillId="22" borderId="0" applyNumberFormat="0" applyBorder="0" applyAlignment="0" applyProtection="0"/>
    <xf numFmtId="0" fontId="118" fillId="53" borderId="0" applyNumberFormat="0" applyBorder="0" applyAlignment="0" applyProtection="0"/>
    <xf numFmtId="0" fontId="118" fillId="9" borderId="0" applyNumberFormat="0" applyBorder="0" applyAlignment="0" applyProtection="0"/>
    <xf numFmtId="0" fontId="118" fillId="16" borderId="0" applyNumberFormat="0" applyBorder="0" applyAlignment="0" applyProtection="0"/>
    <xf numFmtId="0" fontId="118" fillId="61" borderId="0" applyNumberFormat="0" applyBorder="0" applyAlignment="0" applyProtection="0"/>
    <xf numFmtId="0" fontId="118" fillId="4" borderId="0" applyNumberFormat="0" applyBorder="0" applyAlignment="0" applyProtection="0"/>
    <xf numFmtId="0" fontId="118" fillId="62" borderId="0" applyNumberFormat="0" applyBorder="0" applyAlignment="0" applyProtection="0"/>
    <xf numFmtId="0" fontId="118" fillId="50" borderId="0" applyNumberFormat="0" applyBorder="0" applyAlignment="0" applyProtection="0"/>
    <xf numFmtId="0" fontId="118" fillId="11" borderId="0" applyNumberFormat="0" applyBorder="0" applyAlignment="0" applyProtection="0"/>
    <xf numFmtId="0" fontId="119" fillId="28" borderId="0" applyNumberFormat="0" applyBorder="0" applyAlignment="0" applyProtection="0"/>
    <xf numFmtId="0" fontId="120" fillId="59" borderId="37" applyNumberFormat="0" applyAlignment="0" applyProtection="0"/>
    <xf numFmtId="0" fontId="121" fillId="32" borderId="40" applyNumberFormat="0" applyAlignment="0" applyProtection="0"/>
    <xf numFmtId="0" fontId="117" fillId="0" borderId="0" applyNumberFormat="0" applyFill="0" applyBorder="0" applyAlignment="0" applyProtection="0"/>
    <xf numFmtId="0" fontId="122" fillId="0" borderId="0" applyNumberFormat="0" applyFill="0" applyBorder="0" applyAlignment="0" applyProtection="0"/>
    <xf numFmtId="0" fontId="123" fillId="27" borderId="0" applyNumberFormat="0" applyBorder="0" applyAlignment="0" applyProtection="0"/>
    <xf numFmtId="0" fontId="124" fillId="0" borderId="47" applyNumberFormat="0" applyFill="0" applyAlignment="0" applyProtection="0"/>
    <xf numFmtId="0" fontId="125" fillId="0" borderId="35" applyNumberFormat="0" applyFill="0" applyAlignment="0" applyProtection="0"/>
    <xf numFmtId="0" fontId="126" fillId="0" borderId="48" applyNumberFormat="0" applyFill="0" applyAlignment="0" applyProtection="0"/>
    <xf numFmtId="0" fontId="126" fillId="0" borderId="0" applyNumberFormat="0" applyFill="0" applyBorder="0" applyAlignment="0" applyProtection="0"/>
    <xf numFmtId="0" fontId="127" fillId="30" borderId="37" applyNumberFormat="0" applyAlignment="0" applyProtection="0"/>
    <xf numFmtId="0" fontId="128" fillId="0" borderId="39" applyNumberFormat="0" applyFill="0" applyAlignment="0" applyProtection="0"/>
    <xf numFmtId="0" fontId="129" fillId="25" borderId="0" applyNumberFormat="0" applyBorder="0" applyAlignment="0" applyProtection="0"/>
    <xf numFmtId="0" fontId="44" fillId="24" borderId="41" applyNumberFormat="0" applyFont="0" applyAlignment="0" applyProtection="0"/>
    <xf numFmtId="0" fontId="130" fillId="59" borderId="38" applyNumberFormat="0" applyAlignment="0" applyProtection="0"/>
    <xf numFmtId="0" fontId="131" fillId="0" borderId="0" applyNumberFormat="0" applyFill="0" applyBorder="0" applyAlignment="0" applyProtection="0"/>
    <xf numFmtId="0" fontId="132" fillId="0" borderId="49" applyNumberFormat="0" applyFill="0" applyAlignment="0" applyProtection="0"/>
    <xf numFmtId="0" fontId="133" fillId="0" borderId="0" applyNumberFormat="0" applyFill="0" applyBorder="0" applyAlignment="0" applyProtection="0"/>
    <xf numFmtId="0" fontId="116" fillId="0" borderId="0"/>
    <xf numFmtId="0" fontId="127" fillId="30" borderId="37" applyNumberFormat="0" applyAlignment="0" applyProtection="0"/>
    <xf numFmtId="0" fontId="127" fillId="30" borderId="37" applyNumberFormat="0" applyAlignment="0" applyProtection="0"/>
    <xf numFmtId="0" fontId="116" fillId="0" borderId="0"/>
    <xf numFmtId="0" fontId="116" fillId="0" borderId="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34" fillId="0" borderId="0" applyNumberFormat="0" applyFill="0" applyBorder="0" applyAlignment="0" applyProtection="0"/>
    <xf numFmtId="0" fontId="116" fillId="0" borderId="0"/>
    <xf numFmtId="0" fontId="116" fillId="0" borderId="0"/>
    <xf numFmtId="0" fontId="116" fillId="0" borderId="0"/>
    <xf numFmtId="0" fontId="116" fillId="0" borderId="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27" fillId="30" borderId="37" applyNumberFormat="0" applyAlignment="0" applyProtection="0"/>
    <xf numFmtId="0" fontId="116" fillId="0" borderId="0"/>
    <xf numFmtId="0" fontId="116" fillId="0" borderId="0"/>
    <xf numFmtId="0" fontId="116" fillId="0" borderId="0"/>
    <xf numFmtId="0" fontId="25" fillId="0" borderId="0"/>
    <xf numFmtId="0" fontId="25" fillId="0" borderId="0"/>
    <xf numFmtId="0" fontId="25" fillId="0" borderId="0"/>
    <xf numFmtId="0" fontId="25" fillId="0" borderId="0"/>
    <xf numFmtId="174"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7" fillId="0" borderId="0" applyNumberFormat="0" applyFill="0" applyBorder="0" applyProtection="0">
      <alignment vertical="top" wrapText="1"/>
    </xf>
    <xf numFmtId="0" fontId="37" fillId="0" borderId="0"/>
    <xf numFmtId="176" fontId="37" fillId="0" borderId="0"/>
    <xf numFmtId="0" fontId="214" fillId="0" borderId="0">
      <alignment vertical="center"/>
    </xf>
    <xf numFmtId="176" fontId="214" fillId="0" borderId="0">
      <alignment vertical="center"/>
    </xf>
    <xf numFmtId="0" fontId="215"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178" fillId="0" borderId="0" applyNumberFormat="0"/>
    <xf numFmtId="176" fontId="178" fillId="0" borderId="0" applyNumberFormat="0"/>
    <xf numFmtId="0" fontId="216" fillId="0" borderId="0" applyNumberFormat="0"/>
    <xf numFmtId="176" fontId="216" fillId="0" borderId="0" applyNumberFormat="0"/>
    <xf numFmtId="0" fontId="151" fillId="0" borderId="0"/>
    <xf numFmtId="176" fontId="151" fillId="0" borderId="0"/>
    <xf numFmtId="0" fontId="217" fillId="0" borderId="0"/>
    <xf numFmtId="176" fontId="217"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178" fillId="0" borderId="0" applyNumberFormat="0"/>
    <xf numFmtId="176" fontId="178" fillId="0" borderId="0" applyNumberFormat="0"/>
    <xf numFmtId="0" fontId="216" fillId="0" borderId="0" applyNumberFormat="0"/>
    <xf numFmtId="176" fontId="216" fillId="0" borderId="0" applyNumberFormat="0"/>
    <xf numFmtId="0" fontId="99" fillId="0" borderId="0"/>
    <xf numFmtId="176" fontId="99" fillId="0" borderId="0"/>
    <xf numFmtId="0" fontId="34" fillId="0" borderId="0"/>
    <xf numFmtId="176" fontId="34" fillId="0" borderId="0"/>
    <xf numFmtId="0" fontId="34" fillId="0" borderId="0"/>
    <xf numFmtId="176" fontId="34"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4" fontId="152" fillId="0" borderId="0">
      <alignment vertical="center"/>
    </xf>
    <xf numFmtId="0" fontId="151" fillId="0" borderId="0"/>
    <xf numFmtId="176" fontId="151" fillId="0" borderId="0"/>
    <xf numFmtId="0" fontId="217" fillId="0" borderId="0"/>
    <xf numFmtId="176" fontId="217" fillId="0" borderId="0"/>
    <xf numFmtId="0" fontId="99" fillId="0" borderId="0"/>
    <xf numFmtId="176" fontId="99" fillId="0" borderId="0"/>
    <xf numFmtId="0" fontId="34" fillId="0" borderId="0"/>
    <xf numFmtId="176" fontId="34"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151" fillId="0" borderId="0"/>
    <xf numFmtId="176" fontId="151" fillId="0" borderId="0"/>
    <xf numFmtId="0" fontId="217" fillId="0" borderId="0"/>
    <xf numFmtId="176" fontId="217"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99" fillId="0" borderId="0"/>
    <xf numFmtId="176" fontId="99" fillId="0" borderId="0"/>
    <xf numFmtId="0" fontId="34" fillId="0" borderId="0"/>
    <xf numFmtId="176" fontId="34" fillId="0" borderId="0"/>
    <xf numFmtId="0" fontId="178" fillId="0" borderId="0" applyNumberFormat="0"/>
    <xf numFmtId="176" fontId="178" fillId="0" borderId="0" applyNumberFormat="0"/>
    <xf numFmtId="0" fontId="216" fillId="0" borderId="0" applyNumberFormat="0"/>
    <xf numFmtId="176" fontId="216" fillId="0" borderId="0" applyNumberFormat="0"/>
    <xf numFmtId="0" fontId="178" fillId="0" borderId="0" applyNumberFormat="0"/>
    <xf numFmtId="176" fontId="178" fillId="0" borderId="0" applyNumberFormat="0"/>
    <xf numFmtId="0" fontId="216" fillId="0" borderId="0" applyNumberFormat="0"/>
    <xf numFmtId="176" fontId="216" fillId="0" borderId="0" applyNumberFormat="0"/>
    <xf numFmtId="0" fontId="34" fillId="0" borderId="0"/>
    <xf numFmtId="176" fontId="34" fillId="0" borderId="0"/>
    <xf numFmtId="0" fontId="99" fillId="0" borderId="0"/>
    <xf numFmtId="176" fontId="99" fillId="0" borderId="0"/>
    <xf numFmtId="0" fontId="34" fillId="0" borderId="0"/>
    <xf numFmtId="176" fontId="34" fillId="0" borderId="0"/>
    <xf numFmtId="0" fontId="59" fillId="0" borderId="0"/>
    <xf numFmtId="176" fontId="59" fillId="0" borderId="0"/>
    <xf numFmtId="0" fontId="218" fillId="0" borderId="0"/>
    <xf numFmtId="0" fontId="92" fillId="4" borderId="0" applyNumberFormat="0" applyBorder="0" applyAlignment="0" applyProtection="0"/>
    <xf numFmtId="176" fontId="92" fillId="4" borderId="0" applyNumberFormat="0" applyBorder="0" applyAlignment="0" applyProtection="0"/>
    <xf numFmtId="0" fontId="92" fillId="5" borderId="0" applyNumberFormat="0" applyBorder="0" applyAlignment="0" applyProtection="0"/>
    <xf numFmtId="176" fontId="92" fillId="5" borderId="0" applyNumberFormat="0" applyBorder="0" applyAlignment="0" applyProtection="0"/>
    <xf numFmtId="0" fontId="92" fillId="6" borderId="0" applyNumberFormat="0" applyBorder="0" applyAlignment="0" applyProtection="0"/>
    <xf numFmtId="176" fontId="92" fillId="6" borderId="0" applyNumberFormat="0" applyBorder="0" applyAlignment="0" applyProtection="0"/>
    <xf numFmtId="0" fontId="92" fillId="7" borderId="0" applyNumberFormat="0" applyBorder="0" applyAlignment="0" applyProtection="0"/>
    <xf numFmtId="176" fontId="92" fillId="7" borderId="0" applyNumberFormat="0" applyBorder="0" applyAlignment="0" applyProtection="0"/>
    <xf numFmtId="0" fontId="92" fillId="8" borderId="0" applyNumberFormat="0" applyBorder="0" applyAlignment="0" applyProtection="0"/>
    <xf numFmtId="176" fontId="92" fillId="8" borderId="0" applyNumberFormat="0" applyBorder="0" applyAlignment="0" applyProtection="0"/>
    <xf numFmtId="0" fontId="92" fillId="9" borderId="0" applyNumberFormat="0" applyBorder="0" applyAlignment="0" applyProtection="0"/>
    <xf numFmtId="176" fontId="92" fillId="9" borderId="0" applyNumberFormat="0" applyBorder="0" applyAlignment="0" applyProtection="0"/>
    <xf numFmtId="0" fontId="153" fillId="4" borderId="0" applyNumberFormat="0" applyBorder="0" applyAlignment="0" applyProtection="0"/>
    <xf numFmtId="176" fontId="153" fillId="4" borderId="0" applyNumberFormat="0" applyBorder="0" applyAlignment="0" applyProtection="0"/>
    <xf numFmtId="0" fontId="153" fillId="4" borderId="0" applyNumberFormat="0" applyBorder="0" applyAlignment="0" applyProtection="0"/>
    <xf numFmtId="0" fontId="153" fillId="5" borderId="0" applyNumberFormat="0" applyBorder="0" applyAlignment="0" applyProtection="0"/>
    <xf numFmtId="176" fontId="153" fillId="5" borderId="0" applyNumberFormat="0" applyBorder="0" applyAlignment="0" applyProtection="0"/>
    <xf numFmtId="0" fontId="153" fillId="5" borderId="0" applyNumberFormat="0" applyBorder="0" applyAlignment="0" applyProtection="0"/>
    <xf numFmtId="0" fontId="153" fillId="6" borderId="0" applyNumberFormat="0" applyBorder="0" applyAlignment="0" applyProtection="0"/>
    <xf numFmtId="176" fontId="153" fillId="6" borderId="0" applyNumberFormat="0" applyBorder="0" applyAlignment="0" applyProtection="0"/>
    <xf numFmtId="0" fontId="153" fillId="6" borderId="0" applyNumberFormat="0" applyBorder="0" applyAlignment="0" applyProtection="0"/>
    <xf numFmtId="0" fontId="153" fillId="7" borderId="0" applyNumberFormat="0" applyBorder="0" applyAlignment="0" applyProtection="0"/>
    <xf numFmtId="176" fontId="153" fillId="7" borderId="0" applyNumberFormat="0" applyBorder="0" applyAlignment="0" applyProtection="0"/>
    <xf numFmtId="0" fontId="153" fillId="7" borderId="0" applyNumberFormat="0" applyBorder="0" applyAlignment="0" applyProtection="0"/>
    <xf numFmtId="0" fontId="153" fillId="8" borderId="0" applyNumberFormat="0" applyBorder="0" applyAlignment="0" applyProtection="0"/>
    <xf numFmtId="176" fontId="153" fillId="8" borderId="0" applyNumberFormat="0" applyBorder="0" applyAlignment="0" applyProtection="0"/>
    <xf numFmtId="0" fontId="153" fillId="8" borderId="0" applyNumberFormat="0" applyBorder="0" applyAlignment="0" applyProtection="0"/>
    <xf numFmtId="0" fontId="153" fillId="9" borderId="0" applyNumberFormat="0" applyBorder="0" applyAlignment="0" applyProtection="0"/>
    <xf numFmtId="176" fontId="153" fillId="9" borderId="0" applyNumberFormat="0" applyBorder="0" applyAlignment="0" applyProtection="0"/>
    <xf numFmtId="0" fontId="153" fillId="9" borderId="0" applyNumberFormat="0" applyBorder="0" applyAlignment="0" applyProtection="0"/>
    <xf numFmtId="0" fontId="92" fillId="10" borderId="0" applyNumberFormat="0" applyBorder="0" applyAlignment="0" applyProtection="0"/>
    <xf numFmtId="0" fontId="25" fillId="36" borderId="0" applyNumberFormat="0" applyBorder="0" applyAlignment="0" applyProtection="0"/>
    <xf numFmtId="176" fontId="25" fillId="36" borderId="0" applyNumberFormat="0" applyBorder="0" applyAlignment="0" applyProtection="0"/>
    <xf numFmtId="0" fontId="92" fillId="10" borderId="0" applyNumberFormat="0" applyBorder="0" applyAlignment="0" applyProtection="0"/>
    <xf numFmtId="176" fontId="92" fillId="10" borderId="0" applyNumberFormat="0" applyBorder="0" applyAlignment="0" applyProtection="0"/>
    <xf numFmtId="0" fontId="92" fillId="11" borderId="0" applyNumberFormat="0" applyBorder="0" applyAlignment="0" applyProtection="0"/>
    <xf numFmtId="176" fontId="92" fillId="11" borderId="0" applyNumberFormat="0" applyBorder="0" applyAlignment="0" applyProtection="0"/>
    <xf numFmtId="0" fontId="92" fillId="12" borderId="0" applyNumberFormat="0" applyBorder="0" applyAlignment="0" applyProtection="0"/>
    <xf numFmtId="0" fontId="25" fillId="44" borderId="0" applyNumberFormat="0" applyBorder="0" applyAlignment="0" applyProtection="0"/>
    <xf numFmtId="176" fontId="25" fillId="44" borderId="0" applyNumberFormat="0" applyBorder="0" applyAlignment="0" applyProtection="0"/>
    <xf numFmtId="0" fontId="92" fillId="12" borderId="0" applyNumberFormat="0" applyBorder="0" applyAlignment="0" applyProtection="0"/>
    <xf numFmtId="176" fontId="92" fillId="12" borderId="0" applyNumberFormat="0" applyBorder="0" applyAlignment="0" applyProtection="0"/>
    <xf numFmtId="0" fontId="92" fillId="7" borderId="0" applyNumberFormat="0" applyBorder="0" applyAlignment="0" applyProtection="0"/>
    <xf numFmtId="176" fontId="92" fillId="7" borderId="0" applyNumberFormat="0" applyBorder="0" applyAlignment="0" applyProtection="0"/>
    <xf numFmtId="0" fontId="92" fillId="10" borderId="0" applyNumberFormat="0" applyBorder="0" applyAlignment="0" applyProtection="0"/>
    <xf numFmtId="176" fontId="92" fillId="10" borderId="0" applyNumberFormat="0" applyBorder="0" applyAlignment="0" applyProtection="0"/>
    <xf numFmtId="0" fontId="92" fillId="13" borderId="0" applyNumberFormat="0" applyBorder="0" applyAlignment="0" applyProtection="0"/>
    <xf numFmtId="176" fontId="92" fillId="13" borderId="0" applyNumberFormat="0" applyBorder="0" applyAlignment="0" applyProtection="0"/>
    <xf numFmtId="0" fontId="153" fillId="10" borderId="0" applyNumberFormat="0" applyBorder="0" applyAlignment="0" applyProtection="0"/>
    <xf numFmtId="176" fontId="153" fillId="10" borderId="0" applyNumberFormat="0" applyBorder="0" applyAlignment="0" applyProtection="0"/>
    <xf numFmtId="0" fontId="153" fillId="10" borderId="0" applyNumberFormat="0" applyBorder="0" applyAlignment="0" applyProtection="0"/>
    <xf numFmtId="0" fontId="153" fillId="11" borderId="0" applyNumberFormat="0" applyBorder="0" applyAlignment="0" applyProtection="0"/>
    <xf numFmtId="176" fontId="153" fillId="11" borderId="0" applyNumberFormat="0" applyBorder="0" applyAlignment="0" applyProtection="0"/>
    <xf numFmtId="0" fontId="153" fillId="11" borderId="0" applyNumberFormat="0" applyBorder="0" applyAlignment="0" applyProtection="0"/>
    <xf numFmtId="0" fontId="153" fillId="12" borderId="0" applyNumberFormat="0" applyBorder="0" applyAlignment="0" applyProtection="0"/>
    <xf numFmtId="176" fontId="153" fillId="12" borderId="0" applyNumberFormat="0" applyBorder="0" applyAlignment="0" applyProtection="0"/>
    <xf numFmtId="0" fontId="153" fillId="12" borderId="0" applyNumberFormat="0" applyBorder="0" applyAlignment="0" applyProtection="0"/>
    <xf numFmtId="0" fontId="153" fillId="7" borderId="0" applyNumberFormat="0" applyBorder="0" applyAlignment="0" applyProtection="0"/>
    <xf numFmtId="176" fontId="153" fillId="7" borderId="0" applyNumberFormat="0" applyBorder="0" applyAlignment="0" applyProtection="0"/>
    <xf numFmtId="0" fontId="153" fillId="7" borderId="0" applyNumberFormat="0" applyBorder="0" applyAlignment="0" applyProtection="0"/>
    <xf numFmtId="0" fontId="153" fillId="10" borderId="0" applyNumberFormat="0" applyBorder="0" applyAlignment="0" applyProtection="0"/>
    <xf numFmtId="176" fontId="153" fillId="10" borderId="0" applyNumberFormat="0" applyBorder="0" applyAlignment="0" applyProtection="0"/>
    <xf numFmtId="0" fontId="153" fillId="10" borderId="0" applyNumberFormat="0" applyBorder="0" applyAlignment="0" applyProtection="0"/>
    <xf numFmtId="0" fontId="153" fillId="13" borderId="0" applyNumberFormat="0" applyBorder="0" applyAlignment="0" applyProtection="0"/>
    <xf numFmtId="176" fontId="153" fillId="13" borderId="0" applyNumberFormat="0" applyBorder="0" applyAlignment="0" applyProtection="0"/>
    <xf numFmtId="0" fontId="153" fillId="13" borderId="0" applyNumberFormat="0" applyBorder="0" applyAlignment="0" applyProtection="0"/>
    <xf numFmtId="0" fontId="185" fillId="14" borderId="0" applyNumberFormat="0" applyBorder="0" applyAlignment="0" applyProtection="0"/>
    <xf numFmtId="176" fontId="185" fillId="14" borderId="0" applyNumberFormat="0" applyBorder="0" applyAlignment="0" applyProtection="0"/>
    <xf numFmtId="0" fontId="185" fillId="11" borderId="0" applyNumberFormat="0" applyBorder="0" applyAlignment="0" applyProtection="0"/>
    <xf numFmtId="176" fontId="185" fillId="11" borderId="0" applyNumberFormat="0" applyBorder="0" applyAlignment="0" applyProtection="0"/>
    <xf numFmtId="0" fontId="185" fillId="12" borderId="0" applyNumberFormat="0" applyBorder="0" applyAlignment="0" applyProtection="0"/>
    <xf numFmtId="176" fontId="185" fillId="12" borderId="0" applyNumberFormat="0" applyBorder="0" applyAlignment="0" applyProtection="0"/>
    <xf numFmtId="0" fontId="185" fillId="15" borderId="0" applyNumberFormat="0" applyBorder="0" applyAlignment="0" applyProtection="0"/>
    <xf numFmtId="176" fontId="185" fillId="15" borderId="0" applyNumberFormat="0" applyBorder="0" applyAlignment="0" applyProtection="0"/>
    <xf numFmtId="0" fontId="185" fillId="16" borderId="0" applyNumberFormat="0" applyBorder="0" applyAlignment="0" applyProtection="0"/>
    <xf numFmtId="176" fontId="185" fillId="16" borderId="0" applyNumberFormat="0" applyBorder="0" applyAlignment="0" applyProtection="0"/>
    <xf numFmtId="0" fontId="185" fillId="17" borderId="0" applyNumberFormat="0" applyBorder="0" applyAlignment="0" applyProtection="0"/>
    <xf numFmtId="176" fontId="185" fillId="17" borderId="0" applyNumberFormat="0" applyBorder="0" applyAlignment="0" applyProtection="0"/>
    <xf numFmtId="0" fontId="154" fillId="14" borderId="0" applyNumberFormat="0" applyBorder="0" applyAlignment="0" applyProtection="0"/>
    <xf numFmtId="176" fontId="154" fillId="14" borderId="0" applyNumberFormat="0" applyBorder="0" applyAlignment="0" applyProtection="0"/>
    <xf numFmtId="0" fontId="154" fillId="14" borderId="0" applyNumberFormat="0" applyBorder="0" applyAlignment="0" applyProtection="0"/>
    <xf numFmtId="0" fontId="154" fillId="11" borderId="0" applyNumberFormat="0" applyBorder="0" applyAlignment="0" applyProtection="0"/>
    <xf numFmtId="176" fontId="154" fillId="11" borderId="0" applyNumberFormat="0" applyBorder="0" applyAlignment="0" applyProtection="0"/>
    <xf numFmtId="0" fontId="154" fillId="11" borderId="0" applyNumberFormat="0" applyBorder="0" applyAlignment="0" applyProtection="0"/>
    <xf numFmtId="0" fontId="154" fillId="12" borderId="0" applyNumberFormat="0" applyBorder="0" applyAlignment="0" applyProtection="0"/>
    <xf numFmtId="176" fontId="154" fillId="12" borderId="0" applyNumberFormat="0" applyBorder="0" applyAlignment="0" applyProtection="0"/>
    <xf numFmtId="0" fontId="154" fillId="12" borderId="0" applyNumberFormat="0" applyBorder="0" applyAlignment="0" applyProtection="0"/>
    <xf numFmtId="0" fontId="154" fillId="15" borderId="0" applyNumberFormat="0" applyBorder="0" applyAlignment="0" applyProtection="0"/>
    <xf numFmtId="176" fontId="154" fillId="15" borderId="0" applyNumberFormat="0" applyBorder="0" applyAlignment="0" applyProtection="0"/>
    <xf numFmtId="0" fontId="154" fillId="15" borderId="0" applyNumberFormat="0" applyBorder="0" applyAlignment="0" applyProtection="0"/>
    <xf numFmtId="0" fontId="154" fillId="16" borderId="0" applyNumberFormat="0" applyBorder="0" applyAlignment="0" applyProtection="0"/>
    <xf numFmtId="176" fontId="154" fillId="16" borderId="0" applyNumberFormat="0" applyBorder="0" applyAlignment="0" applyProtection="0"/>
    <xf numFmtId="0" fontId="154" fillId="16" borderId="0" applyNumberFormat="0" applyBorder="0" applyAlignment="0" applyProtection="0"/>
    <xf numFmtId="0" fontId="154" fillId="17" borderId="0" applyNumberFormat="0" applyBorder="0" applyAlignment="0" applyProtection="0"/>
    <xf numFmtId="176" fontId="154" fillId="17" borderId="0" applyNumberFormat="0" applyBorder="0" applyAlignment="0" applyProtection="0"/>
    <xf numFmtId="0" fontId="154" fillId="17" borderId="0" applyNumberFormat="0" applyBorder="0" applyAlignment="0" applyProtection="0"/>
    <xf numFmtId="0" fontId="185" fillId="18" borderId="0" applyNumberFormat="0" applyBorder="0" applyAlignment="0" applyProtection="0"/>
    <xf numFmtId="0" fontId="153" fillId="63" borderId="0" applyNumberFormat="0" applyBorder="0" applyAlignment="0" applyProtection="0"/>
    <xf numFmtId="176" fontId="153" fillId="63" borderId="0" applyNumberFormat="0" applyBorder="0" applyAlignment="0" applyProtection="0"/>
    <xf numFmtId="0" fontId="153" fillId="64" borderId="0" applyNumberFormat="0" applyBorder="0" applyAlignment="0" applyProtection="0"/>
    <xf numFmtId="176" fontId="153" fillId="64" borderId="0" applyNumberFormat="0" applyBorder="0" applyAlignment="0" applyProtection="0"/>
    <xf numFmtId="0" fontId="154" fillId="65" borderId="0" applyNumberFormat="0" applyBorder="0" applyAlignment="0" applyProtection="0"/>
    <xf numFmtId="176" fontId="154" fillId="65" borderId="0" applyNumberFormat="0" applyBorder="0" applyAlignment="0" applyProtection="0"/>
    <xf numFmtId="176" fontId="185" fillId="18" borderId="0" applyNumberFormat="0" applyBorder="0" applyAlignment="0" applyProtection="0"/>
    <xf numFmtId="0" fontId="185" fillId="19" borderId="0" applyNumberFormat="0" applyBorder="0" applyAlignment="0" applyProtection="0"/>
    <xf numFmtId="0" fontId="153" fillId="63" borderId="0" applyNumberFormat="0" applyBorder="0" applyAlignment="0" applyProtection="0"/>
    <xf numFmtId="176" fontId="153" fillId="63" borderId="0" applyNumberFormat="0" applyBorder="0" applyAlignment="0" applyProtection="0"/>
    <xf numFmtId="0" fontId="153" fillId="66" borderId="0" applyNumberFormat="0" applyBorder="0" applyAlignment="0" applyProtection="0"/>
    <xf numFmtId="176" fontId="153" fillId="66" borderId="0" applyNumberFormat="0" applyBorder="0" applyAlignment="0" applyProtection="0"/>
    <xf numFmtId="0" fontId="154" fillId="67" borderId="0" applyNumberFormat="0" applyBorder="0" applyAlignment="0" applyProtection="0"/>
    <xf numFmtId="176" fontId="154" fillId="67" borderId="0" applyNumberFormat="0" applyBorder="0" applyAlignment="0" applyProtection="0"/>
    <xf numFmtId="176" fontId="185" fillId="19" borderId="0" applyNumberFormat="0" applyBorder="0" applyAlignment="0" applyProtection="0"/>
    <xf numFmtId="0" fontId="185" fillId="20" borderId="0" applyNumberFormat="0" applyBorder="0" applyAlignment="0" applyProtection="0"/>
    <xf numFmtId="0" fontId="153" fillId="63" borderId="0" applyNumberFormat="0" applyBorder="0" applyAlignment="0" applyProtection="0"/>
    <xf numFmtId="176" fontId="153" fillId="63" borderId="0" applyNumberFormat="0" applyBorder="0" applyAlignment="0" applyProtection="0"/>
    <xf numFmtId="0" fontId="153" fillId="63" borderId="0" applyNumberFormat="0" applyBorder="0" applyAlignment="0" applyProtection="0"/>
    <xf numFmtId="176" fontId="153" fillId="63" borderId="0" applyNumberFormat="0" applyBorder="0" applyAlignment="0" applyProtection="0"/>
    <xf numFmtId="0" fontId="154" fillId="66" borderId="0" applyNumberFormat="0" applyBorder="0" applyAlignment="0" applyProtection="0"/>
    <xf numFmtId="176" fontId="154" fillId="66" borderId="0" applyNumberFormat="0" applyBorder="0" applyAlignment="0" applyProtection="0"/>
    <xf numFmtId="176" fontId="185" fillId="20" borderId="0" applyNumberFormat="0" applyBorder="0" applyAlignment="0" applyProtection="0"/>
    <xf numFmtId="0" fontId="185" fillId="15" borderId="0" applyNumberFormat="0" applyBorder="0" applyAlignment="0" applyProtection="0"/>
    <xf numFmtId="0" fontId="153" fillId="63" borderId="0" applyNumberFormat="0" applyBorder="0" applyAlignment="0" applyProtection="0"/>
    <xf numFmtId="176" fontId="153" fillId="63" borderId="0" applyNumberFormat="0" applyBorder="0" applyAlignment="0" applyProtection="0"/>
    <xf numFmtId="0" fontId="153" fillId="66" borderId="0" applyNumberFormat="0" applyBorder="0" applyAlignment="0" applyProtection="0"/>
    <xf numFmtId="176" fontId="153" fillId="66" borderId="0" applyNumberFormat="0" applyBorder="0" applyAlignment="0" applyProtection="0"/>
    <xf numFmtId="0" fontId="154" fillId="68" borderId="0" applyNumberFormat="0" applyBorder="0" applyAlignment="0" applyProtection="0"/>
    <xf numFmtId="176" fontId="154" fillId="68" borderId="0" applyNumberFormat="0" applyBorder="0" applyAlignment="0" applyProtection="0"/>
    <xf numFmtId="176" fontId="185" fillId="15" borderId="0" applyNumberFormat="0" applyBorder="0" applyAlignment="0" applyProtection="0"/>
    <xf numFmtId="0" fontId="185" fillId="16" borderId="0" applyNumberFormat="0" applyBorder="0" applyAlignment="0" applyProtection="0"/>
    <xf numFmtId="0" fontId="153" fillId="63" borderId="0" applyNumberFormat="0" applyBorder="0" applyAlignment="0" applyProtection="0"/>
    <xf numFmtId="176" fontId="153" fillId="63" borderId="0" applyNumberFormat="0" applyBorder="0" applyAlignment="0" applyProtection="0"/>
    <xf numFmtId="0" fontId="153" fillId="65" borderId="0" applyNumberFormat="0" applyBorder="0" applyAlignment="0" applyProtection="0"/>
    <xf numFmtId="176" fontId="153" fillId="65" borderId="0" applyNumberFormat="0" applyBorder="0" applyAlignment="0" applyProtection="0"/>
    <xf numFmtId="0" fontId="154" fillId="65" borderId="0" applyNumberFormat="0" applyBorder="0" applyAlignment="0" applyProtection="0"/>
    <xf numFmtId="176" fontId="154" fillId="65" borderId="0" applyNumberFormat="0" applyBorder="0" applyAlignment="0" applyProtection="0"/>
    <xf numFmtId="176" fontId="185" fillId="16" borderId="0" applyNumberFormat="0" applyBorder="0" applyAlignment="0" applyProtection="0"/>
    <xf numFmtId="0" fontId="185" fillId="21" borderId="0" applyNumberFormat="0" applyBorder="0" applyAlignment="0" applyProtection="0"/>
    <xf numFmtId="0" fontId="153" fillId="63" borderId="0" applyNumberFormat="0" applyBorder="0" applyAlignment="0" applyProtection="0"/>
    <xf numFmtId="176" fontId="153" fillId="63" borderId="0" applyNumberFormat="0" applyBorder="0" applyAlignment="0" applyProtection="0"/>
    <xf numFmtId="0" fontId="153" fillId="69" borderId="0" applyNumberFormat="0" applyBorder="0" applyAlignment="0" applyProtection="0"/>
    <xf numFmtId="176" fontId="153" fillId="69" borderId="0" applyNumberFormat="0" applyBorder="0" applyAlignment="0" applyProtection="0"/>
    <xf numFmtId="0" fontId="154" fillId="70" borderId="0" applyNumberFormat="0" applyBorder="0" applyAlignment="0" applyProtection="0"/>
    <xf numFmtId="176" fontId="154" fillId="70" borderId="0" applyNumberFormat="0" applyBorder="0" applyAlignment="0" applyProtection="0"/>
    <xf numFmtId="176" fontId="185" fillId="21" borderId="0" applyNumberFormat="0" applyBorder="0" applyAlignment="0" applyProtection="0"/>
    <xf numFmtId="0" fontId="186" fillId="5" borderId="0" applyNumberFormat="0" applyBorder="0" applyAlignment="0" applyProtection="0"/>
    <xf numFmtId="176" fontId="186" fillId="5" borderId="0" applyNumberFormat="0" applyBorder="0" applyAlignment="0" applyProtection="0"/>
    <xf numFmtId="182" fontId="136" fillId="0" borderId="0" applyFill="0" applyBorder="0" applyAlignment="0"/>
    <xf numFmtId="183" fontId="136" fillId="0" borderId="0" applyFill="0" applyBorder="0" applyAlignment="0"/>
    <xf numFmtId="181" fontId="136" fillId="0" borderId="0" applyFill="0" applyBorder="0" applyAlignment="0"/>
    <xf numFmtId="184" fontId="136" fillId="0" borderId="0" applyFill="0" applyBorder="0" applyAlignment="0"/>
    <xf numFmtId="185" fontId="136" fillId="0" borderId="0" applyFill="0" applyBorder="0" applyAlignment="0"/>
    <xf numFmtId="182" fontId="136" fillId="0" borderId="0" applyFill="0" applyBorder="0" applyAlignment="0"/>
    <xf numFmtId="186" fontId="136" fillId="0" borderId="0" applyFill="0" applyBorder="0" applyAlignment="0"/>
    <xf numFmtId="183" fontId="136" fillId="0" borderId="0" applyFill="0" applyBorder="0" applyAlignment="0"/>
    <xf numFmtId="0" fontId="187" fillId="22" borderId="30" applyNumberFormat="0" applyAlignment="0" applyProtection="0"/>
    <xf numFmtId="176" fontId="187" fillId="22" borderId="30" applyNumberFormat="0" applyAlignment="0" applyProtection="0"/>
    <xf numFmtId="0" fontId="182" fillId="0" borderId="0"/>
    <xf numFmtId="176" fontId="182" fillId="0" borderId="0"/>
    <xf numFmtId="0" fontId="219" fillId="0" borderId="0"/>
    <xf numFmtId="0" fontId="201" fillId="0" borderId="0"/>
    <xf numFmtId="176" fontId="201" fillId="0" borderId="0"/>
    <xf numFmtId="0" fontId="38" fillId="0" borderId="0"/>
    <xf numFmtId="176" fontId="38" fillId="0" borderId="0"/>
    <xf numFmtId="0" fontId="37" fillId="0" borderId="0"/>
    <xf numFmtId="0" fontId="38" fillId="0" borderId="0"/>
    <xf numFmtId="176" fontId="38" fillId="0" borderId="0"/>
    <xf numFmtId="0" fontId="37" fillId="0" borderId="0"/>
    <xf numFmtId="0" fontId="38" fillId="0" borderId="0"/>
    <xf numFmtId="176" fontId="38" fillId="0" borderId="0"/>
    <xf numFmtId="0" fontId="37" fillId="0" borderId="0"/>
    <xf numFmtId="0" fontId="37" fillId="0" borderId="0"/>
    <xf numFmtId="176" fontId="37" fillId="0" borderId="0"/>
    <xf numFmtId="0" fontId="37" fillId="0" borderId="0"/>
    <xf numFmtId="0" fontId="37" fillId="0" borderId="0"/>
    <xf numFmtId="0" fontId="37" fillId="0" borderId="0"/>
    <xf numFmtId="0" fontId="38" fillId="0" borderId="0"/>
    <xf numFmtId="176" fontId="38" fillId="0" borderId="0"/>
    <xf numFmtId="0" fontId="37" fillId="0" borderId="0"/>
    <xf numFmtId="0" fontId="188" fillId="23" borderId="3" applyNumberFormat="0" applyAlignment="0" applyProtection="0"/>
    <xf numFmtId="176" fontId="188" fillId="23" borderId="3" applyNumberFormat="0" applyAlignment="0" applyProtection="0"/>
    <xf numFmtId="182" fontId="136" fillId="0" borderId="0" applyFont="0" applyFill="0" applyBorder="0" applyAlignment="0" applyProtection="0"/>
    <xf numFmtId="171" fontId="208" fillId="0" borderId="0" applyFont="0" applyFill="0" applyBorder="0" applyAlignment="0" applyProtection="0"/>
    <xf numFmtId="171" fontId="208"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0" fontId="38" fillId="0" borderId="0"/>
    <xf numFmtId="176" fontId="38" fillId="0" borderId="0"/>
    <xf numFmtId="0" fontId="37" fillId="0" borderId="0"/>
    <xf numFmtId="0" fontId="38" fillId="0" borderId="0"/>
    <xf numFmtId="176" fontId="38" fillId="0" borderId="0"/>
    <xf numFmtId="0" fontId="37" fillId="0" borderId="0"/>
    <xf numFmtId="0" fontId="38" fillId="0" borderId="0"/>
    <xf numFmtId="176" fontId="38" fillId="0" borderId="0"/>
    <xf numFmtId="0" fontId="37" fillId="0" borderId="0"/>
    <xf numFmtId="0" fontId="137" fillId="0" borderId="0">
      <alignment horizontal="left" indent="3"/>
    </xf>
    <xf numFmtId="176" fontId="137" fillId="0" borderId="0">
      <alignment horizontal="left" indent="3"/>
    </xf>
    <xf numFmtId="0" fontId="88" fillId="0" borderId="0">
      <alignment horizontal="left"/>
    </xf>
    <xf numFmtId="0" fontId="137" fillId="0" borderId="0">
      <alignment horizontal="left" indent="5"/>
    </xf>
    <xf numFmtId="176" fontId="137" fillId="0" borderId="0">
      <alignment horizontal="left" indent="5"/>
    </xf>
    <xf numFmtId="0" fontId="88" fillId="0" borderId="0">
      <alignment horizontal="left"/>
    </xf>
    <xf numFmtId="183" fontId="136" fillId="0" borderId="0" applyFont="0" applyFill="0" applyBorder="0" applyAlignment="0" applyProtection="0"/>
    <xf numFmtId="184" fontId="37" fillId="0" borderId="0" applyFont="0" applyFill="0" applyBorder="0" applyAlignment="0" applyProtection="0"/>
    <xf numFmtId="170" fontId="36" fillId="0" borderId="0" applyFont="0" applyFill="0" applyBorder="0" applyAlignment="0" applyProtection="0"/>
    <xf numFmtId="170" fontId="36" fillId="0" borderId="0" applyFont="0" applyFill="0" applyBorder="0" applyAlignment="0" applyProtection="0"/>
    <xf numFmtId="14" fontId="63" fillId="0" borderId="0" applyFill="0" applyBorder="0" applyAlignment="0"/>
    <xf numFmtId="38" fontId="138" fillId="0" borderId="50">
      <alignment vertical="center"/>
    </xf>
    <xf numFmtId="0" fontId="38" fillId="0" borderId="0"/>
    <xf numFmtId="176" fontId="38" fillId="0" borderId="0"/>
    <xf numFmtId="0" fontId="37" fillId="0" borderId="0"/>
    <xf numFmtId="0" fontId="168" fillId="71" borderId="0" applyNumberFormat="0" applyBorder="0" applyAlignment="0" applyProtection="0"/>
    <xf numFmtId="176" fontId="168" fillId="71" borderId="0" applyNumberFormat="0" applyBorder="0" applyAlignment="0" applyProtection="0"/>
    <xf numFmtId="0" fontId="168" fillId="72" borderId="0" applyNumberFormat="0" applyBorder="0" applyAlignment="0" applyProtection="0"/>
    <xf numFmtId="176" fontId="168" fillId="72" borderId="0" applyNumberFormat="0" applyBorder="0" applyAlignment="0" applyProtection="0"/>
    <xf numFmtId="0" fontId="168" fillId="73" borderId="0" applyNumberFormat="0" applyBorder="0" applyAlignment="0" applyProtection="0"/>
    <xf numFmtId="176" fontId="168" fillId="73" borderId="0" applyNumberFormat="0" applyBorder="0" applyAlignment="0" applyProtection="0"/>
    <xf numFmtId="182" fontId="136" fillId="0" borderId="0" applyFill="0" applyBorder="0" applyAlignment="0"/>
    <xf numFmtId="183" fontId="136" fillId="0" borderId="0" applyFill="0" applyBorder="0" applyAlignment="0"/>
    <xf numFmtId="182" fontId="136" fillId="0" borderId="0" applyFill="0" applyBorder="0" applyAlignment="0"/>
    <xf numFmtId="186" fontId="136" fillId="0" borderId="0" applyFill="0" applyBorder="0" applyAlignment="0"/>
    <xf numFmtId="183" fontId="136" fillId="0" borderId="0" applyFill="0" applyBorder="0" applyAlignment="0"/>
    <xf numFmtId="193" fontId="37" fillId="0" borderId="0" applyFont="0" applyFill="0" applyBorder="0" applyAlignment="0" applyProtection="0"/>
    <xf numFmtId="193" fontId="37" fillId="0" borderId="0" applyFont="0" applyFill="0" applyBorder="0" applyAlignment="0" applyProtection="0"/>
    <xf numFmtId="174" fontId="37" fillId="0" borderId="0" applyFont="0" applyFill="0" applyBorder="0" applyAlignment="0" applyProtection="0"/>
    <xf numFmtId="193" fontId="37" fillId="0" borderId="0" applyFont="0" applyFill="0" applyBorder="0" applyAlignment="0" applyProtection="0"/>
    <xf numFmtId="174" fontId="37" fillId="0" borderId="0" applyFont="0" applyFill="0" applyBorder="0" applyAlignment="0" applyProtection="0"/>
    <xf numFmtId="0" fontId="189" fillId="0" borderId="0" applyNumberFormat="0" applyFill="0" applyBorder="0" applyAlignment="0" applyProtection="0"/>
    <xf numFmtId="176" fontId="189" fillId="0" borderId="0" applyNumberFormat="0" applyFill="0" applyBorder="0" applyAlignment="0" applyProtection="0"/>
    <xf numFmtId="0" fontId="139" fillId="0" borderId="0" applyNumberFormat="0" applyFill="0" applyBorder="0" applyProtection="0">
      <alignment vertical="top"/>
    </xf>
    <xf numFmtId="0" fontId="140" fillId="0" borderId="0"/>
    <xf numFmtId="176" fontId="140" fillId="0" borderId="0"/>
    <xf numFmtId="0" fontId="37" fillId="0" borderId="51"/>
    <xf numFmtId="176" fontId="37" fillId="0" borderId="51"/>
    <xf numFmtId="0" fontId="37" fillId="0" borderId="51"/>
    <xf numFmtId="0" fontId="37" fillId="0" borderId="51"/>
    <xf numFmtId="0" fontId="37" fillId="0" borderId="51"/>
    <xf numFmtId="0" fontId="190" fillId="6" borderId="0" applyNumberFormat="0" applyBorder="0" applyAlignment="0" applyProtection="0"/>
    <xf numFmtId="176" fontId="190" fillId="6" borderId="0" applyNumberFormat="0" applyBorder="0" applyAlignment="0" applyProtection="0"/>
    <xf numFmtId="0" fontId="38" fillId="0" borderId="0"/>
    <xf numFmtId="176" fontId="38" fillId="0" borderId="0"/>
    <xf numFmtId="0" fontId="37" fillId="0" borderId="0"/>
    <xf numFmtId="0" fontId="141" fillId="0" borderId="43" applyNumberFormat="0" applyAlignment="0" applyProtection="0">
      <alignment horizontal="left" vertical="center"/>
    </xf>
    <xf numFmtId="176" fontId="141" fillId="0" borderId="43" applyNumberFormat="0" applyAlignment="0" applyProtection="0">
      <alignment horizontal="left" vertical="center"/>
    </xf>
    <xf numFmtId="0" fontId="91" fillId="0" borderId="43" applyNumberFormat="0" applyAlignment="0" applyProtection="0">
      <alignment horizontal="left" vertical="center"/>
    </xf>
    <xf numFmtId="0" fontId="141" fillId="0" borderId="33">
      <alignment horizontal="left" vertical="center"/>
    </xf>
    <xf numFmtId="176" fontId="141" fillId="0" borderId="33">
      <alignment horizontal="left" vertical="center"/>
    </xf>
    <xf numFmtId="0" fontId="91" fillId="0" borderId="33">
      <alignment horizontal="left" vertical="center"/>
    </xf>
    <xf numFmtId="0" fontId="191" fillId="0" borderId="4" applyNumberFormat="0" applyFill="0" applyAlignment="0" applyProtection="0"/>
    <xf numFmtId="176" fontId="191" fillId="0" borderId="4" applyNumberFormat="0" applyFill="0" applyAlignment="0" applyProtection="0"/>
    <xf numFmtId="0" fontId="192" fillId="0" borderId="5" applyNumberFormat="0" applyFill="0" applyAlignment="0" applyProtection="0"/>
    <xf numFmtId="176" fontId="192" fillId="0" borderId="5" applyNumberFormat="0" applyFill="0" applyAlignment="0" applyProtection="0"/>
    <xf numFmtId="0" fontId="193" fillId="0" borderId="6" applyNumberFormat="0" applyFill="0" applyAlignment="0" applyProtection="0"/>
    <xf numFmtId="176" fontId="193" fillId="0" borderId="6" applyNumberFormat="0" applyFill="0" applyAlignment="0" applyProtection="0"/>
    <xf numFmtId="0" fontId="193" fillId="0" borderId="0" applyNumberFormat="0" applyFill="0" applyBorder="0" applyAlignment="0" applyProtection="0"/>
    <xf numFmtId="176" fontId="193" fillId="0" borderId="0" applyNumberFormat="0" applyFill="0" applyBorder="0" applyAlignment="0" applyProtection="0"/>
    <xf numFmtId="0" fontId="90" fillId="0" borderId="0"/>
    <xf numFmtId="176" fontId="90" fillId="0" borderId="0"/>
    <xf numFmtId="3" fontId="142" fillId="0" borderId="0">
      <alignment vertical="top"/>
    </xf>
    <xf numFmtId="2" fontId="143" fillId="1" borderId="11">
      <alignment horizontal="left"/>
      <protection locked="0"/>
    </xf>
    <xf numFmtId="0" fontId="141" fillId="0" borderId="0"/>
    <xf numFmtId="0" fontId="144" fillId="0" borderId="0"/>
    <xf numFmtId="176" fontId="144" fillId="0" borderId="0"/>
    <xf numFmtId="0" fontId="137" fillId="0" borderId="0"/>
    <xf numFmtId="0" fontId="88" fillId="0" borderId="0"/>
    <xf numFmtId="176" fontId="88" fillId="0" borderId="0"/>
    <xf numFmtId="0" fontId="88" fillId="0" borderId="0"/>
    <xf numFmtId="0" fontId="88" fillId="0" borderId="0"/>
    <xf numFmtId="0" fontId="88" fillId="0" borderId="0"/>
    <xf numFmtId="0" fontId="145" fillId="0" borderId="0"/>
    <xf numFmtId="176" fontId="145" fillId="0" borderId="0"/>
    <xf numFmtId="2" fontId="146" fillId="0" borderId="1">
      <alignment horizontal="center" vertical="center"/>
    </xf>
    <xf numFmtId="0" fontId="37" fillId="0" borderId="0">
      <alignment horizontal="center"/>
    </xf>
    <xf numFmtId="0" fontId="220" fillId="0" borderId="0" applyNumberFormat="0" applyFill="0" applyBorder="0" applyAlignment="0" applyProtection="0">
      <alignment vertical="top"/>
      <protection locked="0"/>
    </xf>
    <xf numFmtId="176" fontId="220"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176" fontId="135" fillId="0" borderId="0" applyNumberFormat="0" applyFill="0" applyBorder="0" applyAlignment="0" applyProtection="0">
      <alignment vertical="top"/>
      <protection locked="0"/>
    </xf>
    <xf numFmtId="176" fontId="135" fillId="0" borderId="0" applyNumberFormat="0" applyFill="0" applyBorder="0" applyAlignment="0" applyProtection="0">
      <alignment vertical="top"/>
      <protection locked="0"/>
    </xf>
    <xf numFmtId="0" fontId="194" fillId="9" borderId="30" applyNumberFormat="0" applyAlignment="0" applyProtection="0"/>
    <xf numFmtId="176" fontId="194" fillId="9" borderId="30" applyNumberFormat="0" applyAlignment="0" applyProtection="0"/>
    <xf numFmtId="0" fontId="38" fillId="0" borderId="0"/>
    <xf numFmtId="176" fontId="38" fillId="0" borderId="0"/>
    <xf numFmtId="0" fontId="37" fillId="0" borderId="0"/>
    <xf numFmtId="182" fontId="136" fillId="0" borderId="0" applyFill="0" applyBorder="0" applyAlignment="0"/>
    <xf numFmtId="183" fontId="136" fillId="0" borderId="0" applyFill="0" applyBorder="0" applyAlignment="0"/>
    <xf numFmtId="182" fontId="136" fillId="0" borderId="0" applyFill="0" applyBorder="0" applyAlignment="0"/>
    <xf numFmtId="186" fontId="136" fillId="0" borderId="0" applyFill="0" applyBorder="0" applyAlignment="0"/>
    <xf numFmtId="183" fontId="136" fillId="0" borderId="0" applyFill="0" applyBorder="0" applyAlignment="0"/>
    <xf numFmtId="0" fontId="195" fillId="0" borderId="7" applyNumberFormat="0" applyFill="0" applyAlignment="0" applyProtection="0"/>
    <xf numFmtId="176" fontId="195" fillId="0" borderId="7" applyNumberFormat="0" applyFill="0" applyAlignment="0" applyProtection="0"/>
    <xf numFmtId="0" fontId="37" fillId="0" borderId="0">
      <alignment horizontal="center"/>
    </xf>
    <xf numFmtId="176" fontId="37" fillId="0" borderId="0">
      <alignment horizontal="center"/>
    </xf>
    <xf numFmtId="0" fontId="37" fillId="0" borderId="0">
      <alignment horizontal="center"/>
    </xf>
    <xf numFmtId="0" fontId="37" fillId="0" borderId="0">
      <alignment horizontal="center"/>
    </xf>
    <xf numFmtId="0" fontId="37" fillId="0" borderId="0">
      <alignment horizontal="center"/>
    </xf>
    <xf numFmtId="0" fontId="196" fillId="24" borderId="0" applyNumberFormat="0" applyBorder="0" applyAlignment="0" applyProtection="0"/>
    <xf numFmtId="176" fontId="196" fillId="24" borderId="0" applyNumberFormat="0" applyBorder="0" applyAlignment="0" applyProtection="0"/>
    <xf numFmtId="188" fontId="37" fillId="0" borderId="0"/>
    <xf numFmtId="188" fontId="37" fillId="0" borderId="0"/>
    <xf numFmtId="188" fontId="37" fillId="0" borderId="0"/>
    <xf numFmtId="188" fontId="37" fillId="0" borderId="0"/>
    <xf numFmtId="0" fontId="36" fillId="0" borderId="0"/>
    <xf numFmtId="0" fontId="25" fillId="0" borderId="0"/>
    <xf numFmtId="176" fontId="25" fillId="0" borderId="0"/>
    <xf numFmtId="0" fontId="92" fillId="0" borderId="0"/>
    <xf numFmtId="0" fontId="25" fillId="0" borderId="0"/>
    <xf numFmtId="176" fontId="25" fillId="0" borderId="0"/>
    <xf numFmtId="0" fontId="92" fillId="0" borderId="0"/>
    <xf numFmtId="0" fontId="36" fillId="0" borderId="0"/>
    <xf numFmtId="0" fontId="39" fillId="0" borderId="0"/>
    <xf numFmtId="176" fontId="39" fillId="0" borderId="0"/>
    <xf numFmtId="0" fontId="150" fillId="0" borderId="0"/>
    <xf numFmtId="0" fontId="36" fillId="0" borderId="0"/>
    <xf numFmtId="176" fontId="36" fillId="0" borderId="0"/>
    <xf numFmtId="176" fontId="36" fillId="0" borderId="0"/>
    <xf numFmtId="180" fontId="36" fillId="0" borderId="0"/>
    <xf numFmtId="180" fontId="36" fillId="0" borderId="0"/>
    <xf numFmtId="180" fontId="36" fillId="0" borderId="0"/>
    <xf numFmtId="0" fontId="25" fillId="0" borderId="0"/>
    <xf numFmtId="176" fontId="25" fillId="0" borderId="0"/>
    <xf numFmtId="0" fontId="92" fillId="0" borderId="0"/>
    <xf numFmtId="0" fontId="25" fillId="0" borderId="0"/>
    <xf numFmtId="176" fontId="25" fillId="0" borderId="0"/>
    <xf numFmtId="0" fontId="92" fillId="0" borderId="0"/>
    <xf numFmtId="0" fontId="37" fillId="0" borderId="0"/>
    <xf numFmtId="0" fontId="37" fillId="0" borderId="0"/>
    <xf numFmtId="0" fontId="37" fillId="0" borderId="0"/>
    <xf numFmtId="0" fontId="37" fillId="0" borderId="0"/>
    <xf numFmtId="0" fontId="37" fillId="0" borderId="0"/>
    <xf numFmtId="0" fontId="25" fillId="0" borderId="0"/>
    <xf numFmtId="176" fontId="25" fillId="0" borderId="0"/>
    <xf numFmtId="0" fontId="92" fillId="0" borderId="0"/>
    <xf numFmtId="0" fontId="25" fillId="0" borderId="0"/>
    <xf numFmtId="176" fontId="25" fillId="0" borderId="0"/>
    <xf numFmtId="0" fontId="92" fillId="0" borderId="0"/>
    <xf numFmtId="0" fontId="37" fillId="0" borderId="0"/>
    <xf numFmtId="176" fontId="37" fillId="0" borderId="0"/>
    <xf numFmtId="0" fontId="25" fillId="0" borderId="0"/>
    <xf numFmtId="176" fontId="25" fillId="0" borderId="0"/>
    <xf numFmtId="0" fontId="92" fillId="0" borderId="0"/>
    <xf numFmtId="0" fontId="25" fillId="0" borderId="0"/>
    <xf numFmtId="176" fontId="25" fillId="0" borderId="0"/>
    <xf numFmtId="0" fontId="92" fillId="0" borderId="0"/>
    <xf numFmtId="0" fontId="25" fillId="0" borderId="0"/>
    <xf numFmtId="176" fontId="25" fillId="0" borderId="0"/>
    <xf numFmtId="0" fontId="92" fillId="0" borderId="0"/>
    <xf numFmtId="0" fontId="25" fillId="0" borderId="0"/>
    <xf numFmtId="176" fontId="25" fillId="0" borderId="0"/>
    <xf numFmtId="0" fontId="92" fillId="0" borderId="0"/>
    <xf numFmtId="0" fontId="25" fillId="0" borderId="0"/>
    <xf numFmtId="176" fontId="25" fillId="0" borderId="0"/>
    <xf numFmtId="0" fontId="92" fillId="0" borderId="0"/>
    <xf numFmtId="0" fontId="37" fillId="0" borderId="0"/>
    <xf numFmtId="176" fontId="37" fillId="0" borderId="0"/>
    <xf numFmtId="0" fontId="36" fillId="0" borderId="0"/>
    <xf numFmtId="176" fontId="36" fillId="0" borderId="0"/>
    <xf numFmtId="0" fontId="25" fillId="0" borderId="0"/>
    <xf numFmtId="176" fontId="25" fillId="0" borderId="0"/>
    <xf numFmtId="0" fontId="92" fillId="0" borderId="0"/>
    <xf numFmtId="0" fontId="208" fillId="0" borderId="0"/>
    <xf numFmtId="176" fontId="208" fillId="0" borderId="0"/>
    <xf numFmtId="0" fontId="208" fillId="0" borderId="0"/>
    <xf numFmtId="0" fontId="208" fillId="0" borderId="0"/>
    <xf numFmtId="176" fontId="37" fillId="0" borderId="0"/>
    <xf numFmtId="0" fontId="36" fillId="0" borderId="0"/>
    <xf numFmtId="0" fontId="36" fillId="0" borderId="0"/>
    <xf numFmtId="0" fontId="179" fillId="0" borderId="0"/>
    <xf numFmtId="3" fontId="143" fillId="0" borderId="0" applyNumberFormat="0">
      <alignment horizontal="left"/>
    </xf>
    <xf numFmtId="0" fontId="38" fillId="0" borderId="0"/>
    <xf numFmtId="176" fontId="38" fillId="0" borderId="0"/>
    <xf numFmtId="0" fontId="37" fillId="0" borderId="0"/>
    <xf numFmtId="3" fontId="139" fillId="0" borderId="0">
      <alignment vertical="top"/>
    </xf>
    <xf numFmtId="0" fontId="147" fillId="0" borderId="0"/>
    <xf numFmtId="176" fontId="147" fillId="0" borderId="0"/>
    <xf numFmtId="0" fontId="221" fillId="0" borderId="0"/>
    <xf numFmtId="0" fontId="197" fillId="22" borderId="45" applyNumberFormat="0" applyAlignment="0" applyProtection="0"/>
    <xf numFmtId="176" fontId="197" fillId="22" borderId="45" applyNumberFormat="0" applyAlignment="0" applyProtection="0"/>
    <xf numFmtId="185" fontId="136" fillId="0" borderId="0" applyFont="0" applyFill="0" applyBorder="0" applyAlignment="0" applyProtection="0"/>
    <xf numFmtId="187" fontId="136" fillId="0" borderId="0" applyFont="0" applyFill="0" applyBorder="0" applyAlignment="0" applyProtection="0"/>
    <xf numFmtId="9" fontId="36" fillId="0" borderId="0" applyFont="0" applyFill="0" applyBorder="0" applyAlignment="0" applyProtection="0"/>
    <xf numFmtId="9" fontId="208" fillId="0" borderId="0" applyFont="0" applyFill="0" applyBorder="0" applyAlignment="0" applyProtection="0"/>
    <xf numFmtId="9" fontId="208" fillId="0" borderId="0" applyFont="0" applyFill="0" applyBorder="0" applyAlignment="0" applyProtection="0"/>
    <xf numFmtId="182" fontId="136" fillId="0" borderId="0" applyFill="0" applyBorder="0" applyAlignment="0"/>
    <xf numFmtId="183" fontId="136" fillId="0" borderId="0" applyFill="0" applyBorder="0" applyAlignment="0"/>
    <xf numFmtId="182" fontId="136" fillId="0" borderId="0" applyFill="0" applyBorder="0" applyAlignment="0"/>
    <xf numFmtId="186" fontId="136" fillId="0" borderId="0" applyFill="0" applyBorder="0" applyAlignment="0"/>
    <xf numFmtId="183" fontId="136" fillId="0" borderId="0" applyFill="0" applyBorder="0" applyAlignment="0"/>
    <xf numFmtId="190" fontId="148" fillId="0" borderId="0"/>
    <xf numFmtId="0" fontId="38" fillId="0" borderId="0"/>
    <xf numFmtId="3" fontId="180" fillId="0" borderId="52" applyNumberFormat="0" applyAlignment="0">
      <alignment vertical="top"/>
    </xf>
    <xf numFmtId="0" fontId="37" fillId="0" borderId="0"/>
    <xf numFmtId="176" fontId="37" fillId="0" borderId="0"/>
    <xf numFmtId="0" fontId="37" fillId="0" borderId="0"/>
    <xf numFmtId="0" fontId="37" fillId="0" borderId="0"/>
    <xf numFmtId="0" fontId="37" fillId="0" borderId="0"/>
    <xf numFmtId="0" fontId="39" fillId="0" borderId="0"/>
    <xf numFmtId="176" fontId="39" fillId="0" borderId="0"/>
    <xf numFmtId="0" fontId="150" fillId="0" borderId="0"/>
    <xf numFmtId="0" fontId="38" fillId="0" borderId="0"/>
    <xf numFmtId="176" fontId="38" fillId="0" borderId="0"/>
    <xf numFmtId="0" fontId="37" fillId="0" borderId="0"/>
    <xf numFmtId="0" fontId="39" fillId="0" borderId="0"/>
    <xf numFmtId="176" fontId="39" fillId="0" borderId="0"/>
    <xf numFmtId="0" fontId="150" fillId="0" borderId="0"/>
    <xf numFmtId="0" fontId="155" fillId="59" borderId="0">
      <alignment horizontal="right"/>
    </xf>
    <xf numFmtId="176" fontId="155" fillId="59" borderId="0">
      <alignment horizontal="right"/>
    </xf>
    <xf numFmtId="0" fontId="89" fillId="59" borderId="0">
      <alignment horizontal="left" vertical="top"/>
    </xf>
    <xf numFmtId="176" fontId="89" fillId="59" borderId="0">
      <alignment horizontal="left" vertical="top"/>
    </xf>
    <xf numFmtId="0" fontId="156" fillId="59" borderId="0">
      <alignment horizontal="left" vertical="center"/>
    </xf>
    <xf numFmtId="176" fontId="156" fillId="59" borderId="0">
      <alignment horizontal="left" vertical="center"/>
    </xf>
    <xf numFmtId="0" fontId="157" fillId="59" borderId="0">
      <alignment horizontal="right"/>
    </xf>
    <xf numFmtId="176" fontId="157" fillId="59" borderId="0">
      <alignment horizontal="right"/>
    </xf>
    <xf numFmtId="0" fontId="158" fillId="59" borderId="0">
      <alignment horizontal="left"/>
    </xf>
    <xf numFmtId="176" fontId="158" fillId="59" borderId="0">
      <alignment horizontal="left"/>
    </xf>
    <xf numFmtId="0" fontId="158" fillId="59" borderId="0">
      <alignment horizontal="left"/>
    </xf>
    <xf numFmtId="176" fontId="158" fillId="59" borderId="0">
      <alignment horizontal="left"/>
    </xf>
    <xf numFmtId="0" fontId="158" fillId="59" borderId="0">
      <alignment horizontal="left"/>
    </xf>
    <xf numFmtId="176" fontId="158" fillId="59" borderId="0">
      <alignment horizontal="left"/>
    </xf>
    <xf numFmtId="0" fontId="159" fillId="59" borderId="0">
      <alignment horizontal="center" vertical="top"/>
    </xf>
    <xf numFmtId="176" fontId="159" fillId="59" borderId="0">
      <alignment horizontal="center" vertical="top"/>
    </xf>
    <xf numFmtId="0" fontId="160" fillId="59" borderId="0">
      <alignment horizontal="center" vertical="top"/>
    </xf>
    <xf numFmtId="176" fontId="160" fillId="59" borderId="0">
      <alignment horizontal="center" vertical="top"/>
    </xf>
    <xf numFmtId="0" fontId="156" fillId="59" borderId="0">
      <alignment horizontal="left"/>
    </xf>
    <xf numFmtId="176" fontId="156" fillId="59" borderId="0">
      <alignment horizontal="left"/>
    </xf>
    <xf numFmtId="0" fontId="161" fillId="59" borderId="0">
      <alignment horizontal="left"/>
    </xf>
    <xf numFmtId="176" fontId="161" fillId="59" borderId="0">
      <alignment horizontal="left"/>
    </xf>
    <xf numFmtId="0" fontId="157" fillId="59" borderId="0">
      <alignment horizontal="left" vertical="center"/>
    </xf>
    <xf numFmtId="176" fontId="157" fillId="59" borderId="0">
      <alignment horizontal="left" vertical="center"/>
    </xf>
    <xf numFmtId="0" fontId="157" fillId="59" borderId="0">
      <alignment horizontal="left" vertical="center"/>
    </xf>
    <xf numFmtId="176" fontId="157" fillId="59" borderId="0">
      <alignment horizontal="left" vertical="center"/>
    </xf>
    <xf numFmtId="0" fontId="157" fillId="59" borderId="0">
      <alignment horizontal="right" vertical="center"/>
    </xf>
    <xf numFmtId="176" fontId="157" fillId="59" borderId="0">
      <alignment horizontal="right" vertical="center"/>
    </xf>
    <xf numFmtId="0" fontId="157" fillId="59" borderId="0">
      <alignment horizontal="center" vertical="center"/>
    </xf>
    <xf numFmtId="176" fontId="157" fillId="59" borderId="0">
      <alignment horizontal="center" vertical="center"/>
    </xf>
    <xf numFmtId="0" fontId="37" fillId="0" borderId="0"/>
    <xf numFmtId="176" fontId="37" fillId="0" borderId="0"/>
    <xf numFmtId="0" fontId="37" fillId="0" borderId="0"/>
    <xf numFmtId="0" fontId="37" fillId="0" borderId="0"/>
    <xf numFmtId="0" fontId="37" fillId="0" borderId="0"/>
    <xf numFmtId="0" fontId="222" fillId="0" borderId="0" applyNumberFormat="0" applyFill="0" applyBorder="0" applyAlignment="0" applyProtection="0"/>
    <xf numFmtId="176" fontId="222" fillId="0" borderId="0" applyNumberFormat="0" applyFill="0" applyBorder="0" applyAlignment="0" applyProtection="0"/>
    <xf numFmtId="191" fontId="37" fillId="0" borderId="0" applyFont="0" applyFill="0" applyBorder="0" applyAlignment="0" applyProtection="0"/>
    <xf numFmtId="191" fontId="37" fillId="0" borderId="0" applyFont="0" applyFill="0" applyBorder="0" applyAlignment="0" applyProtection="0"/>
    <xf numFmtId="191" fontId="37" fillId="0" borderId="0" applyFont="0" applyFill="0" applyBorder="0" applyAlignment="0" applyProtection="0"/>
    <xf numFmtId="0" fontId="37" fillId="0" borderId="51"/>
    <xf numFmtId="176" fontId="37" fillId="0" borderId="51"/>
    <xf numFmtId="0" fontId="37" fillId="0" borderId="51"/>
    <xf numFmtId="0" fontId="37" fillId="0" borderId="51"/>
    <xf numFmtId="0" fontId="37" fillId="0" borderId="51"/>
    <xf numFmtId="0" fontId="181" fillId="0" borderId="0"/>
    <xf numFmtId="0" fontId="223" fillId="0" borderId="0"/>
    <xf numFmtId="0" fontId="34" fillId="0" borderId="0"/>
    <xf numFmtId="176" fontId="34" fillId="0" borderId="0"/>
    <xf numFmtId="0" fontId="37" fillId="0" borderId="53"/>
    <xf numFmtId="176" fontId="37" fillId="0" borderId="53"/>
    <xf numFmtId="0" fontId="37" fillId="0" borderId="53"/>
    <xf numFmtId="0" fontId="37" fillId="0" borderId="53"/>
    <xf numFmtId="0" fontId="37" fillId="0" borderId="53"/>
    <xf numFmtId="0" fontId="38" fillId="0" borderId="0"/>
    <xf numFmtId="176" fontId="38" fillId="0" borderId="0"/>
    <xf numFmtId="0" fontId="37" fillId="0" borderId="0"/>
    <xf numFmtId="49" fontId="63" fillId="0" borderId="0" applyFill="0" applyBorder="0" applyAlignment="0"/>
    <xf numFmtId="189" fontId="136" fillId="0" borderId="0" applyFill="0" applyBorder="0" applyAlignment="0"/>
    <xf numFmtId="192" fontId="136" fillId="0" borderId="0" applyFill="0" applyBorder="0" applyAlignment="0"/>
    <xf numFmtId="0" fontId="170" fillId="0" borderId="0" applyNumberFormat="0" applyFill="0" applyBorder="0" applyAlignment="0" applyProtection="0"/>
    <xf numFmtId="176" fontId="170" fillId="0" borderId="0" applyNumberFormat="0" applyFill="0" applyBorder="0" applyAlignment="0" applyProtection="0"/>
    <xf numFmtId="0" fontId="198" fillId="0" borderId="46" applyNumberFormat="0" applyFill="0" applyAlignment="0" applyProtection="0"/>
    <xf numFmtId="176" fontId="198" fillId="0" borderId="46" applyNumberFormat="0" applyFill="0" applyAlignment="0" applyProtection="0"/>
    <xf numFmtId="0" fontId="38" fillId="0" borderId="0"/>
    <xf numFmtId="176" fontId="38" fillId="0" borderId="0"/>
    <xf numFmtId="0" fontId="37" fillId="0" borderId="0"/>
    <xf numFmtId="0" fontId="38" fillId="0" borderId="0"/>
    <xf numFmtId="164" fontId="224" fillId="0" borderId="0">
      <alignment horizontal="left"/>
    </xf>
    <xf numFmtId="176" fontId="38" fillId="0" borderId="0"/>
    <xf numFmtId="0" fontId="37" fillId="0" borderId="0"/>
    <xf numFmtId="0" fontId="38" fillId="0" borderId="0"/>
    <xf numFmtId="176" fontId="38" fillId="0" borderId="0"/>
    <xf numFmtId="0" fontId="37" fillId="0" borderId="0"/>
    <xf numFmtId="0" fontId="150" fillId="0" borderId="1">
      <alignment horizontal="left"/>
    </xf>
    <xf numFmtId="176" fontId="150" fillId="0" borderId="1">
      <alignment horizontal="left"/>
    </xf>
    <xf numFmtId="0" fontId="150" fillId="0" borderId="1">
      <alignment horizontal="left"/>
    </xf>
    <xf numFmtId="0" fontId="150" fillId="0" borderId="1">
      <alignment horizontal="left"/>
    </xf>
    <xf numFmtId="0" fontId="38" fillId="0" borderId="0"/>
    <xf numFmtId="176" fontId="38" fillId="0" borderId="0"/>
    <xf numFmtId="0" fontId="37" fillId="0" borderId="0"/>
    <xf numFmtId="0" fontId="149" fillId="0" borderId="54"/>
    <xf numFmtId="176" fontId="149" fillId="0" borderId="54"/>
    <xf numFmtId="0" fontId="142" fillId="0" borderId="54"/>
    <xf numFmtId="195" fontId="183" fillId="0" borderId="0" applyFont="0" applyFill="0" applyBorder="0" applyAlignment="0" applyProtection="0"/>
    <xf numFmtId="196" fontId="183" fillId="0" borderId="0" applyFont="0" applyFill="0" applyBorder="0" applyAlignment="0" applyProtection="0"/>
    <xf numFmtId="195" fontId="183" fillId="0" borderId="0" applyFont="0" applyFill="0" applyBorder="0" applyAlignment="0" applyProtection="0"/>
    <xf numFmtId="196" fontId="183" fillId="0" borderId="0" applyFont="0" applyFill="0" applyBorder="0" applyAlignment="0" applyProtection="0"/>
    <xf numFmtId="0" fontId="199" fillId="0" borderId="0" applyNumberFormat="0" applyFill="0" applyBorder="0" applyAlignment="0" applyProtection="0"/>
    <xf numFmtId="176" fontId="199" fillId="0" borderId="0" applyNumberFormat="0" applyFill="0" applyBorder="0" applyAlignment="0" applyProtection="0"/>
    <xf numFmtId="0" fontId="154" fillId="18" borderId="0" applyNumberFormat="0" applyBorder="0" applyAlignment="0" applyProtection="0"/>
    <xf numFmtId="176" fontId="154" fillId="18" borderId="0" applyNumberFormat="0" applyBorder="0" applyAlignment="0" applyProtection="0"/>
    <xf numFmtId="0" fontId="154" fillId="18" borderId="0" applyNumberFormat="0" applyBorder="0" applyAlignment="0" applyProtection="0"/>
    <xf numFmtId="0" fontId="154" fillId="19" borderId="0" applyNumberFormat="0" applyBorder="0" applyAlignment="0" applyProtection="0"/>
    <xf numFmtId="176" fontId="154" fillId="19" borderId="0" applyNumberFormat="0" applyBorder="0" applyAlignment="0" applyProtection="0"/>
    <xf numFmtId="0" fontId="154" fillId="19" borderId="0" applyNumberFormat="0" applyBorder="0" applyAlignment="0" applyProtection="0"/>
    <xf numFmtId="0" fontId="154" fillId="20" borderId="0" applyNumberFormat="0" applyBorder="0" applyAlignment="0" applyProtection="0"/>
    <xf numFmtId="176" fontId="154" fillId="20" borderId="0" applyNumberFormat="0" applyBorder="0" applyAlignment="0" applyProtection="0"/>
    <xf numFmtId="0" fontId="154" fillId="20" borderId="0" applyNumberFormat="0" applyBorder="0" applyAlignment="0" applyProtection="0"/>
    <xf numFmtId="0" fontId="154" fillId="15" borderId="0" applyNumberFormat="0" applyBorder="0" applyAlignment="0" applyProtection="0"/>
    <xf numFmtId="176" fontId="154" fillId="15" borderId="0" applyNumberFormat="0" applyBorder="0" applyAlignment="0" applyProtection="0"/>
    <xf numFmtId="0" fontId="154" fillId="15" borderId="0" applyNumberFormat="0" applyBorder="0" applyAlignment="0" applyProtection="0"/>
    <xf numFmtId="0" fontId="154" fillId="16" borderId="0" applyNumberFormat="0" applyBorder="0" applyAlignment="0" applyProtection="0"/>
    <xf numFmtId="176" fontId="154" fillId="16" borderId="0" applyNumberFormat="0" applyBorder="0" applyAlignment="0" applyProtection="0"/>
    <xf numFmtId="0" fontId="154" fillId="16" borderId="0" applyNumberFormat="0" applyBorder="0" applyAlignment="0" applyProtection="0"/>
    <xf numFmtId="0" fontId="154" fillId="21" borderId="0" applyNumberFormat="0" applyBorder="0" applyAlignment="0" applyProtection="0"/>
    <xf numFmtId="176" fontId="154" fillId="21" borderId="0" applyNumberFormat="0" applyBorder="0" applyAlignment="0" applyProtection="0"/>
    <xf numFmtId="0" fontId="154" fillId="21" borderId="0" applyNumberFormat="0" applyBorder="0" applyAlignment="0" applyProtection="0"/>
    <xf numFmtId="0" fontId="162" fillId="9" borderId="30" applyNumberFormat="0" applyAlignment="0" applyProtection="0"/>
    <xf numFmtId="176" fontId="162" fillId="9" borderId="30" applyNumberFormat="0" applyAlignment="0" applyProtection="0"/>
    <xf numFmtId="0" fontId="162" fillId="9" borderId="30" applyNumberFormat="0" applyAlignment="0" applyProtection="0"/>
    <xf numFmtId="0" fontId="163" fillId="22" borderId="45" applyNumberFormat="0" applyAlignment="0" applyProtection="0"/>
    <xf numFmtId="176" fontId="163" fillId="22" borderId="45" applyNumberFormat="0" applyAlignment="0" applyProtection="0"/>
    <xf numFmtId="0" fontId="163" fillId="22" borderId="45" applyNumberFormat="0" applyAlignment="0" applyProtection="0"/>
    <xf numFmtId="0" fontId="164" fillId="22" borderId="30" applyNumberFormat="0" applyAlignment="0" applyProtection="0"/>
    <xf numFmtId="176" fontId="164" fillId="22" borderId="30" applyNumberFormat="0" applyAlignment="0" applyProtection="0"/>
    <xf numFmtId="0" fontId="164" fillId="22" borderId="30" applyNumberFormat="0" applyAlignment="0" applyProtection="0"/>
    <xf numFmtId="0" fontId="202" fillId="0" borderId="0" applyNumberFormat="0" applyFill="0" applyBorder="0" applyAlignment="0" applyProtection="0">
      <alignment vertical="top"/>
      <protection locked="0"/>
    </xf>
    <xf numFmtId="176" fontId="202" fillId="0" borderId="0" applyNumberFormat="0" applyFill="0" applyBorder="0" applyAlignment="0" applyProtection="0">
      <alignment vertical="top"/>
      <protection locked="0"/>
    </xf>
    <xf numFmtId="0" fontId="225" fillId="0" borderId="0" applyNumberFormat="0" applyFill="0" applyBorder="0" applyAlignment="0" applyProtection="0">
      <alignment vertical="top"/>
      <protection locked="0"/>
    </xf>
    <xf numFmtId="176" fontId="225" fillId="0" borderId="0" applyNumberFormat="0" applyFill="0" applyBorder="0" applyAlignment="0" applyProtection="0">
      <alignment vertical="top"/>
      <protection locked="0"/>
    </xf>
    <xf numFmtId="177" fontId="37" fillId="0" borderId="0" applyFont="0" applyFill="0" applyBorder="0" applyAlignment="0" applyProtection="0"/>
    <xf numFmtId="176"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6"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1" fontId="203" fillId="74" borderId="0">
      <alignment horizontal="centerContinuous" vertical="center"/>
    </xf>
    <xf numFmtId="0" fontId="165" fillId="0" borderId="4" applyNumberFormat="0" applyFill="0" applyAlignment="0" applyProtection="0"/>
    <xf numFmtId="176" fontId="165" fillId="0" borderId="4" applyNumberFormat="0" applyFill="0" applyAlignment="0" applyProtection="0"/>
    <xf numFmtId="0" fontId="165" fillId="0" borderId="4" applyNumberFormat="0" applyFill="0" applyAlignment="0" applyProtection="0"/>
    <xf numFmtId="0" fontId="166" fillId="0" borderId="5" applyNumberFormat="0" applyFill="0" applyAlignment="0" applyProtection="0"/>
    <xf numFmtId="176" fontId="166" fillId="0" borderId="5" applyNumberFormat="0" applyFill="0" applyAlignment="0" applyProtection="0"/>
    <xf numFmtId="0" fontId="166" fillId="0" borderId="5" applyNumberFormat="0" applyFill="0" applyAlignment="0" applyProtection="0"/>
    <xf numFmtId="0" fontId="167" fillId="0" borderId="6" applyNumberFormat="0" applyFill="0" applyAlignment="0" applyProtection="0"/>
    <xf numFmtId="176" fontId="167" fillId="0" borderId="6" applyNumberFormat="0" applyFill="0" applyAlignment="0" applyProtection="0"/>
    <xf numFmtId="0" fontId="167" fillId="0" borderId="6" applyNumberFormat="0" applyFill="0" applyAlignment="0" applyProtection="0"/>
    <xf numFmtId="0" fontId="167" fillId="0" borderId="0" applyNumberFormat="0" applyFill="0" applyBorder="0" applyAlignment="0" applyProtection="0"/>
    <xf numFmtId="176" fontId="167" fillId="0" borderId="0" applyNumberFormat="0" applyFill="0" applyBorder="0" applyAlignment="0" applyProtection="0"/>
    <xf numFmtId="0" fontId="167" fillId="0" borderId="0" applyNumberFormat="0" applyFill="0" applyBorder="0" applyAlignment="0" applyProtection="0"/>
    <xf numFmtId="0" fontId="168" fillId="0" borderId="46" applyNumberFormat="0" applyFill="0" applyAlignment="0" applyProtection="0"/>
    <xf numFmtId="176" fontId="168" fillId="0" borderId="46" applyNumberFormat="0" applyFill="0" applyAlignment="0" applyProtection="0"/>
    <xf numFmtId="0" fontId="168" fillId="0" borderId="46" applyNumberFormat="0" applyFill="0" applyAlignment="0" applyProtection="0"/>
    <xf numFmtId="0" fontId="169" fillId="23" borderId="3" applyNumberFormat="0" applyAlignment="0" applyProtection="0"/>
    <xf numFmtId="176" fontId="169" fillId="23" borderId="3" applyNumberFormat="0" applyAlignment="0" applyProtection="0"/>
    <xf numFmtId="0" fontId="169" fillId="23" borderId="3" applyNumberFormat="0" applyAlignment="0" applyProtection="0"/>
    <xf numFmtId="2" fontId="204" fillId="0" borderId="55">
      <alignment horizontal="left" vertical="center"/>
    </xf>
    <xf numFmtId="2" fontId="204" fillId="0" borderId="0">
      <alignment horizontal="right" vertical="center"/>
    </xf>
    <xf numFmtId="0" fontId="205" fillId="0" borderId="0"/>
    <xf numFmtId="176" fontId="205" fillId="0" borderId="0"/>
    <xf numFmtId="0" fontId="226" fillId="0" borderId="0"/>
    <xf numFmtId="1" fontId="206" fillId="0" borderId="56" applyFill="0">
      <alignment horizontal="left" vertical="center"/>
    </xf>
    <xf numFmtId="1" fontId="206" fillId="0" borderId="57">
      <alignment horizontal="left" vertical="center"/>
    </xf>
    <xf numFmtId="0" fontId="170" fillId="0" borderId="0" applyNumberFormat="0" applyFill="0" applyBorder="0" applyAlignment="0" applyProtection="0"/>
    <xf numFmtId="176" fontId="170" fillId="0" borderId="0" applyNumberFormat="0" applyFill="0" applyBorder="0" applyAlignment="0" applyProtection="0"/>
    <xf numFmtId="0" fontId="170" fillId="0" borderId="0" applyNumberFormat="0" applyFill="0" applyBorder="0" applyAlignment="0" applyProtection="0"/>
    <xf numFmtId="2" fontId="140" fillId="0" borderId="0" applyFill="0" applyBorder="0" applyAlignment="0">
      <alignment horizontal="right" vertical="center"/>
    </xf>
    <xf numFmtId="0" fontId="171" fillId="24" borderId="0" applyNumberFormat="0" applyBorder="0" applyAlignment="0" applyProtection="0"/>
    <xf numFmtId="176" fontId="171" fillId="24" borderId="0" applyNumberFormat="0" applyBorder="0" applyAlignment="0" applyProtection="0"/>
    <xf numFmtId="0" fontId="171" fillId="24" borderId="0" applyNumberFormat="0" applyBorder="0" applyAlignment="0" applyProtection="0"/>
    <xf numFmtId="197" fontId="207" fillId="0" borderId="52" applyAlignment="0">
      <alignment horizontal="centerContinuous"/>
    </xf>
    <xf numFmtId="4" fontId="150" fillId="0" borderId="0">
      <alignment vertical="center"/>
    </xf>
    <xf numFmtId="0" fontId="227" fillId="0" borderId="0"/>
    <xf numFmtId="176" fontId="227" fillId="0" borderId="0"/>
    <xf numFmtId="0" fontId="36" fillId="0" borderId="0"/>
    <xf numFmtId="0" fontId="37" fillId="0" borderId="0"/>
    <xf numFmtId="176" fontId="37" fillId="0" borderId="0"/>
    <xf numFmtId="0" fontId="36" fillId="0" borderId="0"/>
    <xf numFmtId="176" fontId="36" fillId="0" borderId="0"/>
    <xf numFmtId="0" fontId="36" fillId="0" borderId="0"/>
    <xf numFmtId="198" fontId="36" fillId="0" borderId="0"/>
    <xf numFmtId="176" fontId="36" fillId="0" borderId="0"/>
    <xf numFmtId="0" fontId="36" fillId="0" borderId="0"/>
    <xf numFmtId="176" fontId="36" fillId="0" borderId="0"/>
    <xf numFmtId="0" fontId="183" fillId="0" borderId="0"/>
    <xf numFmtId="176" fontId="183" fillId="0" borderId="0"/>
    <xf numFmtId="0" fontId="183" fillId="0" borderId="0"/>
    <xf numFmtId="176" fontId="183" fillId="0" borderId="0"/>
    <xf numFmtId="0" fontId="183" fillId="0" borderId="0"/>
    <xf numFmtId="176" fontId="183" fillId="0" borderId="0"/>
    <xf numFmtId="0" fontId="37" fillId="0" borderId="0"/>
    <xf numFmtId="176" fontId="37" fillId="0" borderId="0"/>
    <xf numFmtId="0" fontId="180" fillId="0" borderId="0"/>
    <xf numFmtId="176" fontId="200" fillId="0" borderId="0"/>
    <xf numFmtId="0" fontId="200" fillId="0" borderId="0"/>
    <xf numFmtId="0" fontId="200" fillId="0" borderId="0"/>
    <xf numFmtId="176" fontId="25" fillId="0" borderId="0"/>
    <xf numFmtId="0" fontId="25" fillId="0" borderId="0"/>
    <xf numFmtId="0" fontId="92" fillId="0" borderId="0"/>
    <xf numFmtId="1" fontId="208" fillId="0" borderId="0">
      <alignment horizontal="left" vertical="center"/>
    </xf>
    <xf numFmtId="0" fontId="172" fillId="5" borderId="0" applyNumberFormat="0" applyBorder="0" applyAlignment="0" applyProtection="0"/>
    <xf numFmtId="176" fontId="172" fillId="5" borderId="0" applyNumberFormat="0" applyBorder="0" applyAlignment="0" applyProtection="0"/>
    <xf numFmtId="0" fontId="172" fillId="5" borderId="0" applyNumberFormat="0" applyBorder="0" applyAlignment="0" applyProtection="0"/>
    <xf numFmtId="1" fontId="209" fillId="0" borderId="0">
      <alignment horizontal="left" vertical="center" indent="2"/>
    </xf>
    <xf numFmtId="0" fontId="173" fillId="0" borderId="0" applyNumberFormat="0" applyFill="0" applyBorder="0" applyAlignment="0" applyProtection="0"/>
    <xf numFmtId="176" fontId="173" fillId="0" borderId="0" applyNumberFormat="0" applyFill="0" applyBorder="0" applyAlignment="0" applyProtection="0"/>
    <xf numFmtId="0" fontId="173" fillId="0" borderId="0" applyNumberFormat="0" applyFill="0" applyBorder="0" applyAlignment="0" applyProtection="0"/>
    <xf numFmtId="0" fontId="36" fillId="25" borderId="44" applyNumberFormat="0" applyFont="0" applyAlignment="0" applyProtection="0"/>
    <xf numFmtId="176" fontId="36" fillId="25" borderId="44" applyNumberFormat="0" applyFont="0" applyAlignment="0" applyProtection="0"/>
    <xf numFmtId="0" fontId="36" fillId="25" borderId="44" applyNumberFormat="0" applyFont="0" applyAlignment="0" applyProtection="0"/>
    <xf numFmtId="0" fontId="37" fillId="0" borderId="0"/>
    <xf numFmtId="2" fontId="210" fillId="0" borderId="0">
      <alignment vertical="center"/>
    </xf>
    <xf numFmtId="49" fontId="137" fillId="0" borderId="0">
      <alignment horizontal="left" vertical="center" wrapText="1" indent="1"/>
      <protection locked="0"/>
    </xf>
    <xf numFmtId="197" fontId="211" fillId="0" borderId="0"/>
    <xf numFmtId="0" fontId="174" fillId="0" borderId="7" applyNumberFormat="0" applyFill="0" applyAlignment="0" applyProtection="0"/>
    <xf numFmtId="176" fontId="174" fillId="0" borderId="7" applyNumberFormat="0" applyFill="0" applyAlignment="0" applyProtection="0"/>
    <xf numFmtId="0" fontId="174" fillId="0" borderId="7" applyNumberFormat="0" applyFill="0" applyAlignment="0" applyProtection="0"/>
    <xf numFmtId="0" fontId="34" fillId="0" borderId="0"/>
    <xf numFmtId="176" fontId="34" fillId="0" borderId="0"/>
    <xf numFmtId="3" fontId="211" fillId="0" borderId="0" applyAlignment="0">
      <alignment horizontal="justify" vertical="center"/>
    </xf>
    <xf numFmtId="49" fontId="38" fillId="0" borderId="0">
      <alignment horizontal="left" vertical="center" wrapText="1" indent="1" shrinkToFit="1"/>
      <protection locked="0"/>
    </xf>
    <xf numFmtId="0" fontId="175" fillId="0" borderId="0" applyNumberFormat="0" applyFill="0" applyBorder="0" applyAlignment="0" applyProtection="0"/>
    <xf numFmtId="176" fontId="175" fillId="0" borderId="0" applyNumberFormat="0" applyFill="0" applyBorder="0" applyAlignment="0" applyProtection="0"/>
    <xf numFmtId="0" fontId="175" fillId="0" borderId="0" applyNumberFormat="0" applyFill="0" applyBorder="0" applyAlignment="0" applyProtection="0"/>
    <xf numFmtId="194" fontId="183" fillId="0" borderId="0" applyFont="0" applyFill="0" applyBorder="0" applyAlignment="0" applyProtection="0"/>
    <xf numFmtId="171" fontId="36" fillId="0" borderId="0" applyFont="0" applyFill="0" applyBorder="0" applyAlignment="0" applyProtection="0"/>
    <xf numFmtId="194" fontId="183" fillId="0" borderId="0" applyFont="0" applyFill="0" applyBorder="0" applyAlignment="0" applyProtection="0"/>
    <xf numFmtId="194" fontId="183" fillId="0" borderId="0" applyFont="0" applyFill="0" applyBorder="0" applyAlignment="0" applyProtection="0"/>
    <xf numFmtId="171" fontId="36" fillId="0" borderId="0" applyFont="0" applyFill="0" applyBorder="0" applyAlignment="0" applyProtection="0"/>
    <xf numFmtId="171" fontId="200" fillId="0" borderId="0" applyFont="0" applyFill="0" applyBorder="0" applyAlignment="0" applyProtection="0"/>
    <xf numFmtId="192" fontId="37" fillId="0" borderId="0" applyFont="0" applyFill="0" applyBorder="0" applyAlignment="0" applyProtection="0"/>
    <xf numFmtId="171" fontId="92" fillId="0" borderId="0" applyFont="0" applyFill="0" applyBorder="0" applyAlignment="0" applyProtection="0"/>
    <xf numFmtId="171" fontId="25" fillId="0" borderId="0" applyFont="0" applyFill="0" applyBorder="0" applyAlignment="0" applyProtection="0"/>
    <xf numFmtId="0" fontId="176" fillId="6" borderId="0" applyNumberFormat="0" applyBorder="0" applyAlignment="0" applyProtection="0"/>
    <xf numFmtId="176" fontId="176" fillId="6" borderId="0" applyNumberFormat="0" applyBorder="0" applyAlignment="0" applyProtection="0"/>
    <xf numFmtId="0" fontId="176" fillId="6" borderId="0" applyNumberFormat="0" applyBorder="0" applyAlignment="0" applyProtection="0"/>
    <xf numFmtId="4" fontId="205" fillId="0" borderId="52" applyFont="0" applyAlignment="0">
      <alignment horizontal="centerContinuous"/>
    </xf>
    <xf numFmtId="3" fontId="212" fillId="0" borderId="0"/>
    <xf numFmtId="3" fontId="213" fillId="0" borderId="0"/>
    <xf numFmtId="49" fontId="137" fillId="2" borderId="0">
      <alignment horizontal="center" vertical="center" wrapText="1"/>
      <protection locked="0"/>
    </xf>
    <xf numFmtId="0" fontId="228" fillId="0" borderId="0"/>
    <xf numFmtId="0" fontId="177" fillId="0" borderId="0">
      <alignment vertical="center"/>
    </xf>
    <xf numFmtId="176" fontId="177" fillId="0" borderId="0">
      <alignment vertical="center"/>
    </xf>
    <xf numFmtId="0" fontId="184" fillId="0" borderId="0"/>
    <xf numFmtId="49" fontId="177" fillId="0" borderId="0"/>
    <xf numFmtId="0" fontId="37" fillId="0" borderId="0"/>
    <xf numFmtId="0" fontId="36" fillId="0" borderId="0"/>
    <xf numFmtId="0" fontId="36" fillId="0" borderId="0"/>
    <xf numFmtId="0" fontId="92" fillId="10" borderId="0" applyNumberFormat="0" applyBorder="0" applyAlignment="0" applyProtection="0"/>
    <xf numFmtId="0" fontId="92" fillId="12" borderId="0" applyNumberFormat="0" applyBorder="0" applyAlignment="0" applyProtection="0"/>
    <xf numFmtId="0" fontId="92" fillId="10" borderId="0" applyNumberFormat="0" applyBorder="0" applyAlignment="0" applyProtection="0"/>
    <xf numFmtId="0" fontId="92" fillId="12" borderId="0" applyNumberFormat="0" applyBorder="0" applyAlignment="0" applyProtection="0"/>
    <xf numFmtId="0" fontId="92" fillId="10" borderId="0" applyNumberFormat="0" applyBorder="0" applyAlignment="0" applyProtection="0"/>
    <xf numFmtId="0" fontId="92" fillId="12" borderId="0" applyNumberFormat="0" applyBorder="0" applyAlignment="0" applyProtection="0"/>
    <xf numFmtId="0" fontId="185" fillId="18" borderId="0" applyNumberFormat="0" applyBorder="0" applyAlignment="0" applyProtection="0"/>
    <xf numFmtId="0" fontId="185" fillId="18" borderId="0" applyNumberFormat="0" applyBorder="0" applyAlignment="0" applyProtection="0"/>
    <xf numFmtId="0" fontId="185" fillId="19" borderId="0" applyNumberFormat="0" applyBorder="0" applyAlignment="0" applyProtection="0"/>
    <xf numFmtId="0" fontId="185" fillId="19" borderId="0" applyNumberFormat="0" applyBorder="0" applyAlignment="0" applyProtection="0"/>
    <xf numFmtId="0" fontId="185" fillId="20" borderId="0" applyNumberFormat="0" applyBorder="0" applyAlignment="0" applyProtection="0"/>
    <xf numFmtId="0" fontId="185" fillId="20" borderId="0" applyNumberFormat="0" applyBorder="0" applyAlignment="0" applyProtection="0"/>
    <xf numFmtId="0" fontId="185" fillId="15" borderId="0" applyNumberFormat="0" applyBorder="0" applyAlignment="0" applyProtection="0"/>
    <xf numFmtId="0" fontId="185" fillId="15" borderId="0" applyNumberFormat="0" applyBorder="0" applyAlignment="0" applyProtection="0"/>
    <xf numFmtId="0" fontId="185" fillId="16" borderId="0" applyNumberFormat="0" applyBorder="0" applyAlignment="0" applyProtection="0"/>
    <xf numFmtId="0" fontId="185" fillId="16" borderId="0" applyNumberFormat="0" applyBorder="0" applyAlignment="0" applyProtection="0"/>
    <xf numFmtId="0" fontId="185" fillId="21" borderId="0" applyNumberFormat="0" applyBorder="0" applyAlignment="0" applyProtection="0"/>
    <xf numFmtId="0" fontId="185" fillId="21" borderId="0" applyNumberFormat="0" applyBorder="0" applyAlignment="0" applyProtection="0"/>
    <xf numFmtId="0" fontId="185" fillId="18" borderId="0" applyNumberFormat="0" applyBorder="0" applyAlignment="0" applyProtection="0"/>
    <xf numFmtId="0" fontId="185" fillId="19" borderId="0" applyNumberFormat="0" applyBorder="0" applyAlignment="0" applyProtection="0"/>
    <xf numFmtId="0" fontId="185" fillId="20" borderId="0" applyNumberFormat="0" applyBorder="0" applyAlignment="0" applyProtection="0"/>
    <xf numFmtId="0" fontId="185" fillId="15" borderId="0" applyNumberFormat="0" applyBorder="0" applyAlignment="0" applyProtection="0"/>
    <xf numFmtId="0" fontId="185" fillId="16" borderId="0" applyNumberFormat="0" applyBorder="0" applyAlignment="0" applyProtection="0"/>
    <xf numFmtId="0" fontId="185" fillId="21" borderId="0" applyNumberFormat="0" applyBorder="0" applyAlignment="0" applyProtection="0"/>
    <xf numFmtId="0" fontId="36" fillId="0" borderId="0"/>
    <xf numFmtId="0" fontId="194" fillId="9" borderId="30" applyNumberFormat="0" applyAlignment="0" applyProtection="0"/>
    <xf numFmtId="0" fontId="194" fillId="9" borderId="30" applyNumberFormat="0" applyAlignment="0" applyProtection="0"/>
    <xf numFmtId="0" fontId="194" fillId="9" borderId="30" applyNumberFormat="0" applyAlignment="0" applyProtection="0"/>
    <xf numFmtId="0" fontId="194" fillId="9" borderId="30" applyNumberFormat="0" applyAlignment="0" applyProtection="0"/>
    <xf numFmtId="0" fontId="36" fillId="0" borderId="0"/>
    <xf numFmtId="0" fontId="194" fillId="9" borderId="30" applyNumberFormat="0" applyAlignment="0" applyProtection="0"/>
    <xf numFmtId="0" fontId="185" fillId="21" borderId="0" applyNumberFormat="0" applyBorder="0" applyAlignment="0" applyProtection="0"/>
    <xf numFmtId="0" fontId="185" fillId="21" borderId="0" applyNumberFormat="0" applyBorder="0" applyAlignment="0" applyProtection="0"/>
    <xf numFmtId="0" fontId="185" fillId="16" borderId="0" applyNumberFormat="0" applyBorder="0" applyAlignment="0" applyProtection="0"/>
    <xf numFmtId="0" fontId="185" fillId="16" borderId="0" applyNumberFormat="0" applyBorder="0" applyAlignment="0" applyProtection="0"/>
    <xf numFmtId="0" fontId="185" fillId="15" borderId="0" applyNumberFormat="0" applyBorder="0" applyAlignment="0" applyProtection="0"/>
    <xf numFmtId="0" fontId="185" fillId="15" borderId="0" applyNumberFormat="0" applyBorder="0" applyAlignment="0" applyProtection="0"/>
    <xf numFmtId="0" fontId="185" fillId="20" borderId="0" applyNumberFormat="0" applyBorder="0" applyAlignment="0" applyProtection="0"/>
    <xf numFmtId="0" fontId="185" fillId="20" borderId="0" applyNumberFormat="0" applyBorder="0" applyAlignment="0" applyProtection="0"/>
    <xf numFmtId="0" fontId="185" fillId="19" borderId="0" applyNumberFormat="0" applyBorder="0" applyAlignment="0" applyProtection="0"/>
    <xf numFmtId="0" fontId="185" fillId="19" borderId="0" applyNumberFormat="0" applyBorder="0" applyAlignment="0" applyProtection="0"/>
    <xf numFmtId="0" fontId="185" fillId="18" borderId="0" applyNumberFormat="0" applyBorder="0" applyAlignment="0" applyProtection="0"/>
    <xf numFmtId="0" fontId="185" fillId="18" borderId="0" applyNumberFormat="0" applyBorder="0" applyAlignment="0" applyProtection="0"/>
    <xf numFmtId="0" fontId="92" fillId="12" borderId="0" applyNumberFormat="0" applyBorder="0" applyAlignment="0" applyProtection="0"/>
    <xf numFmtId="0" fontId="92" fillId="10" borderId="0" applyNumberFormat="0" applyBorder="0" applyAlignment="0" applyProtection="0"/>
    <xf numFmtId="0" fontId="92" fillId="12" borderId="0" applyNumberFormat="0" applyBorder="0" applyAlignment="0" applyProtection="0"/>
    <xf numFmtId="0" fontId="92" fillId="10" borderId="0" applyNumberFormat="0" applyBorder="0" applyAlignment="0" applyProtection="0"/>
    <xf numFmtId="0" fontId="36" fillId="0" borderId="0"/>
    <xf numFmtId="0" fontId="36" fillId="0" borderId="0"/>
    <xf numFmtId="0" fontId="37" fillId="0" borderId="0"/>
    <xf numFmtId="0" fontId="37" fillId="0" borderId="0"/>
    <xf numFmtId="0" fontId="36" fillId="0" borderId="0"/>
    <xf numFmtId="0" fontId="37" fillId="0" borderId="0"/>
    <xf numFmtId="0" fontId="36" fillId="0" borderId="0"/>
    <xf numFmtId="0" fontId="75" fillId="30" borderId="37" applyNumberFormat="0" applyAlignment="0" applyProtection="0"/>
    <xf numFmtId="180" fontId="36" fillId="0" borderId="0"/>
    <xf numFmtId="178" fontId="36" fillId="0" borderId="0" applyFont="0" applyFill="0" applyBorder="0" applyAlignment="0" applyProtection="0"/>
    <xf numFmtId="0" fontId="68" fillId="0" borderId="0" applyNumberFormat="0" applyFill="0" applyBorder="0" applyAlignment="0" applyProtection="0"/>
    <xf numFmtId="0" fontId="69" fillId="0" borderId="34" applyNumberFormat="0" applyFill="0" applyAlignment="0" applyProtection="0"/>
    <xf numFmtId="0" fontId="70" fillId="0" borderId="35" applyNumberFormat="0" applyFill="0" applyAlignment="0" applyProtection="0"/>
    <xf numFmtId="0" fontId="71" fillId="0" borderId="36" applyNumberFormat="0" applyFill="0" applyAlignment="0" applyProtection="0"/>
    <xf numFmtId="0" fontId="71" fillId="0" borderId="0" applyNumberFormat="0" applyFill="0" applyBorder="0" applyAlignment="0" applyProtection="0"/>
    <xf numFmtId="0" fontId="72" fillId="27" borderId="0" applyNumberFormat="0" applyBorder="0" applyAlignment="0" applyProtection="0"/>
    <xf numFmtId="0" fontId="73" fillId="28" borderId="0" applyNumberFormat="0" applyBorder="0" applyAlignment="0" applyProtection="0"/>
    <xf numFmtId="0" fontId="74" fillId="29" borderId="0" applyNumberFormat="0" applyBorder="0" applyAlignment="0" applyProtection="0"/>
    <xf numFmtId="0" fontId="75" fillId="30" borderId="37" applyNumberFormat="0" applyAlignment="0" applyProtection="0"/>
    <xf numFmtId="0" fontId="76" fillId="31" borderId="38" applyNumberFormat="0" applyAlignment="0" applyProtection="0"/>
    <xf numFmtId="0" fontId="77" fillId="31" borderId="37" applyNumberFormat="0" applyAlignment="0" applyProtection="0"/>
    <xf numFmtId="0" fontId="78" fillId="0" borderId="39" applyNumberFormat="0" applyFill="0" applyAlignment="0" applyProtection="0"/>
    <xf numFmtId="0" fontId="79" fillId="32" borderId="40" applyNumberFormat="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2" fillId="0" borderId="42" applyNumberFormat="0" applyFill="0" applyAlignment="0" applyProtection="0"/>
    <xf numFmtId="0" fontId="83" fillId="34" borderId="0" applyNumberFormat="0" applyBorder="0" applyAlignment="0" applyProtection="0"/>
    <xf numFmtId="0" fontId="25" fillId="35" borderId="0" applyNumberFormat="0" applyBorder="0" applyAlignment="0" applyProtection="0"/>
    <xf numFmtId="0" fontId="83" fillId="37" borderId="0" applyNumberFormat="0" applyBorder="0" applyAlignment="0" applyProtection="0"/>
    <xf numFmtId="0" fontId="83" fillId="38"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83" fillId="41" borderId="0" applyNumberFormat="0" applyBorder="0" applyAlignment="0" applyProtection="0"/>
    <xf numFmtId="0" fontId="83" fillId="42" borderId="0" applyNumberFormat="0" applyBorder="0" applyAlignment="0" applyProtection="0"/>
    <xf numFmtId="0" fontId="25" fillId="43" borderId="0" applyNumberFormat="0" applyBorder="0" applyAlignment="0" applyProtection="0"/>
    <xf numFmtId="0" fontId="83" fillId="45" borderId="0" applyNumberFormat="0" applyBorder="0" applyAlignment="0" applyProtection="0"/>
    <xf numFmtId="0" fontId="83"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25" fillId="51" borderId="0" applyNumberFormat="0" applyBorder="0" applyAlignment="0" applyProtection="0"/>
    <xf numFmtId="0" fontId="25" fillId="52" borderId="0" applyNumberFormat="0" applyBorder="0" applyAlignment="0" applyProtection="0"/>
    <xf numFmtId="0" fontId="83" fillId="53" borderId="0" applyNumberFormat="0" applyBorder="0" applyAlignment="0" applyProtection="0"/>
    <xf numFmtId="0" fontId="83" fillId="54"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83" fillId="57" borderId="0" applyNumberFormat="0" applyBorder="0" applyAlignment="0" applyProtection="0"/>
    <xf numFmtId="0" fontId="92" fillId="33" borderId="41" applyNumberFormat="0" applyFont="0" applyAlignment="0" applyProtection="0"/>
    <xf numFmtId="0" fontId="83" fillId="46" borderId="0" applyNumberFormat="0" applyBorder="0" applyAlignment="0" applyProtection="0"/>
    <xf numFmtId="0" fontId="36" fillId="0" borderId="0"/>
    <xf numFmtId="0" fontId="83" fillId="46" borderId="0" applyNumberFormat="0" applyBorder="0" applyAlignment="0" applyProtection="0"/>
    <xf numFmtId="0" fontId="83" fillId="46" borderId="0" applyNumberFormat="0" applyBorder="0" applyAlignment="0" applyProtection="0"/>
    <xf numFmtId="0" fontId="83" fillId="54" borderId="0" applyNumberFormat="0" applyBorder="0" applyAlignment="0" applyProtection="0"/>
    <xf numFmtId="0" fontId="25" fillId="35" borderId="0" applyNumberFormat="0" applyBorder="0" applyAlignment="0" applyProtection="0"/>
    <xf numFmtId="0" fontId="25" fillId="39" borderId="0" applyNumberFormat="0" applyBorder="0" applyAlignment="0" applyProtection="0"/>
    <xf numFmtId="0" fontId="25" fillId="43" borderId="0" applyNumberFormat="0" applyBorder="0" applyAlignment="0" applyProtection="0"/>
    <xf numFmtId="0" fontId="25" fillId="47" borderId="0" applyNumberFormat="0" applyBorder="0" applyAlignment="0" applyProtection="0"/>
    <xf numFmtId="0" fontId="25" fillId="51" borderId="0" applyNumberFormat="0" applyBorder="0" applyAlignment="0" applyProtection="0"/>
    <xf numFmtId="0" fontId="25" fillId="55" borderId="0" applyNumberFormat="0" applyBorder="0" applyAlignment="0" applyProtection="0"/>
    <xf numFmtId="178" fontId="36" fillId="0" borderId="0" applyFont="0" applyFill="0" applyBorder="0" applyAlignment="0" applyProtection="0"/>
    <xf numFmtId="0" fontId="83" fillId="50" borderId="0" applyNumberFormat="0" applyBorder="0" applyAlignment="0" applyProtection="0"/>
    <xf numFmtId="0" fontId="83" fillId="46" borderId="0" applyNumberFormat="0" applyBorder="0" applyAlignment="0" applyProtection="0"/>
    <xf numFmtId="0" fontId="97" fillId="0" borderId="0" applyNumberFormat="0" applyFill="0" applyBorder="0" applyProtection="0">
      <alignment vertical="top" wrapText="1"/>
    </xf>
    <xf numFmtId="0" fontId="83" fillId="34" borderId="0" applyNumberFormat="0" applyBorder="0" applyAlignment="0" applyProtection="0"/>
    <xf numFmtId="0" fontId="36" fillId="0" borderId="0"/>
    <xf numFmtId="0" fontId="25" fillId="0" borderId="0"/>
    <xf numFmtId="178" fontId="36" fillId="0" borderId="0" applyFont="0" applyFill="0" applyBorder="0" applyAlignment="0" applyProtection="0"/>
    <xf numFmtId="0" fontId="25" fillId="0" borderId="0"/>
    <xf numFmtId="0" fontId="25" fillId="36" borderId="0" applyNumberFormat="0" applyBorder="0" applyAlignment="0" applyProtection="0"/>
    <xf numFmtId="0" fontId="25" fillId="40" borderId="0" applyNumberFormat="0" applyBorder="0" applyAlignment="0" applyProtection="0"/>
    <xf numFmtId="0" fontId="25" fillId="44" borderId="0" applyNumberFormat="0" applyBorder="0" applyAlignment="0" applyProtection="0"/>
    <xf numFmtId="0" fontId="25" fillId="48" borderId="0" applyNumberFormat="0" applyBorder="0" applyAlignment="0" applyProtection="0"/>
    <xf numFmtId="0" fontId="25" fillId="52" borderId="0" applyNumberFormat="0" applyBorder="0" applyAlignment="0" applyProtection="0"/>
    <xf numFmtId="0" fontId="25" fillId="56" borderId="0" applyNumberFormat="0" applyBorder="0" applyAlignment="0" applyProtection="0"/>
    <xf numFmtId="0" fontId="83" fillId="34" borderId="0" applyNumberFormat="0" applyBorder="0" applyAlignment="0" applyProtection="0"/>
    <xf numFmtId="166" fontId="36" fillId="0" borderId="0" applyFont="0" applyFill="0" applyBorder="0" applyAlignment="0" applyProtection="0"/>
    <xf numFmtId="0" fontId="83" fillId="50" borderId="0" applyNumberFormat="0" applyBorder="0" applyAlignment="0" applyProtection="0"/>
    <xf numFmtId="178" fontId="36" fillId="0" borderId="0" applyFont="0" applyFill="0" applyBorder="0" applyAlignment="0" applyProtection="0"/>
    <xf numFmtId="0" fontId="36" fillId="0" borderId="0"/>
    <xf numFmtId="0" fontId="83" fillId="54" borderId="0" applyNumberFormat="0" applyBorder="0" applyAlignment="0" applyProtection="0"/>
    <xf numFmtId="0" fontId="83" fillId="34" borderId="0" applyNumberFormat="0" applyBorder="0" applyAlignment="0" applyProtection="0"/>
    <xf numFmtId="0" fontId="75" fillId="30" borderId="37" applyNumberFormat="0" applyAlignment="0" applyProtection="0"/>
    <xf numFmtId="178" fontId="36" fillId="0" borderId="0" applyFont="0" applyFill="0" applyBorder="0" applyAlignment="0" applyProtection="0"/>
    <xf numFmtId="178" fontId="36" fillId="0" borderId="0" applyFont="0" applyFill="0" applyBorder="0" applyAlignment="0" applyProtection="0"/>
    <xf numFmtId="0" fontId="83" fillId="50" borderId="0" applyNumberFormat="0" applyBorder="0" applyAlignment="0" applyProtection="0"/>
    <xf numFmtId="0" fontId="83" fillId="38" borderId="0" applyNumberFormat="0" applyBorder="0" applyAlignment="0" applyProtection="0"/>
    <xf numFmtId="173" fontId="36" fillId="0" borderId="0"/>
    <xf numFmtId="0" fontId="83" fillId="50" borderId="0" applyNumberFormat="0" applyBorder="0" applyAlignment="0" applyProtection="0"/>
    <xf numFmtId="0" fontId="25" fillId="0" borderId="0"/>
    <xf numFmtId="166" fontId="44" fillId="0" borderId="0" applyFont="0" applyFill="0" applyBorder="0" applyAlignment="0" applyProtection="0"/>
    <xf numFmtId="0" fontId="83" fillId="38" borderId="0" applyNumberFormat="0" applyBorder="0" applyAlignment="0" applyProtection="0"/>
    <xf numFmtId="0" fontId="83" fillId="50" borderId="0" applyNumberFormat="0" applyBorder="0" applyAlignment="0" applyProtection="0"/>
    <xf numFmtId="0" fontId="83" fillId="46"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83" fillId="42" borderId="0" applyNumberFormat="0" applyBorder="0" applyAlignment="0" applyProtection="0"/>
    <xf numFmtId="0" fontId="83" fillId="34" borderId="0" applyNumberFormat="0" applyBorder="0" applyAlignment="0" applyProtection="0"/>
    <xf numFmtId="0" fontId="154" fillId="21" borderId="0" applyNumberFormat="0" applyBorder="0" applyAlignment="0" applyProtection="0"/>
    <xf numFmtId="0" fontId="75" fillId="30" borderId="37" applyNumberFormat="0" applyAlignment="0" applyProtection="0"/>
    <xf numFmtId="166" fontId="36" fillId="0" borderId="0" applyFont="0" applyFill="0" applyBorder="0" applyAlignment="0" applyProtection="0"/>
    <xf numFmtId="178" fontId="36" fillId="0" borderId="0" applyFont="0" applyFill="0" applyBorder="0" applyAlignment="0" applyProtection="0"/>
    <xf numFmtId="178" fontId="36" fillId="0" borderId="0" applyFont="0" applyFill="0" applyBorder="0" applyAlignment="0" applyProtection="0"/>
    <xf numFmtId="0" fontId="36" fillId="0" borderId="0"/>
    <xf numFmtId="0" fontId="83" fillId="54" borderId="0" applyNumberFormat="0" applyBorder="0" applyAlignment="0" applyProtection="0"/>
    <xf numFmtId="0" fontId="83" fillId="42" borderId="0" applyNumberFormat="0" applyBorder="0" applyAlignment="0" applyProtection="0"/>
    <xf numFmtId="0" fontId="25" fillId="0" borderId="0"/>
    <xf numFmtId="0" fontId="36" fillId="0" borderId="0"/>
    <xf numFmtId="165" fontId="37" fillId="0" borderId="0" applyFont="0" applyFill="0" applyBorder="0" applyAlignment="0" applyProtection="0"/>
    <xf numFmtId="0" fontId="38" fillId="0" borderId="0"/>
    <xf numFmtId="0" fontId="37" fillId="0" borderId="0"/>
    <xf numFmtId="0" fontId="94" fillId="0" borderId="0" applyNumberFormat="0" applyFill="0" applyBorder="0" applyAlignment="0" applyProtection="0">
      <alignment vertical="top"/>
      <protection locked="0"/>
    </xf>
    <xf numFmtId="0" fontId="95" fillId="0" borderId="0" applyNumberFormat="0" applyFill="0" applyBorder="0" applyAlignment="0" applyProtection="0"/>
    <xf numFmtId="178" fontId="92" fillId="0" borderId="0" applyFont="0" applyFill="0" applyBorder="0" applyAlignment="0" applyProtection="0"/>
    <xf numFmtId="178" fontId="36" fillId="0" borderId="0" applyFont="0" applyFill="0" applyBorder="0" applyAlignment="0" applyProtection="0"/>
    <xf numFmtId="0" fontId="42" fillId="0" borderId="0"/>
    <xf numFmtId="0" fontId="92" fillId="0" borderId="0"/>
    <xf numFmtId="0" fontId="37" fillId="0" borderId="0"/>
    <xf numFmtId="0" fontId="96" fillId="0" borderId="0"/>
    <xf numFmtId="166" fontId="36" fillId="0" borderId="0" applyFont="0" applyFill="0" applyBorder="0" applyAlignment="0" applyProtection="0"/>
    <xf numFmtId="0" fontId="39" fillId="0" borderId="0"/>
    <xf numFmtId="174" fontId="37" fillId="0" borderId="0" applyFont="0" applyFill="0" applyBorder="0" applyAlignment="0" applyProtection="0"/>
    <xf numFmtId="166" fontId="36" fillId="0" borderId="0" applyFont="0" applyFill="0" applyBorder="0" applyAlignment="0" applyProtection="0"/>
    <xf numFmtId="0" fontId="25" fillId="0" borderId="0"/>
    <xf numFmtId="0" fontId="67" fillId="26" borderId="0">
      <alignment horizontal="left" vertical="top"/>
    </xf>
    <xf numFmtId="0" fontId="100" fillId="26" borderId="0">
      <alignment horizontal="right" vertical="center"/>
    </xf>
    <xf numFmtId="0" fontId="101" fillId="58" borderId="0">
      <alignment horizontal="center" vertical="center"/>
    </xf>
    <xf numFmtId="0" fontId="98" fillId="26" borderId="0">
      <alignment horizontal="right" vertical="center"/>
    </xf>
    <xf numFmtId="0" fontId="102" fillId="26" borderId="0">
      <alignment horizontal="left" vertical="center"/>
    </xf>
    <xf numFmtId="0" fontId="98" fillId="26" borderId="0">
      <alignment horizontal="left" vertical="center"/>
    </xf>
    <xf numFmtId="0" fontId="103" fillId="26" borderId="0">
      <alignment horizontal="center" vertical="center"/>
    </xf>
    <xf numFmtId="0" fontId="106" fillId="26" borderId="0">
      <alignment horizontal="left" vertical="top"/>
    </xf>
    <xf numFmtId="0" fontId="67" fillId="26" borderId="0">
      <alignment horizontal="left" vertical="top"/>
    </xf>
    <xf numFmtId="0" fontId="110" fillId="26" borderId="0">
      <alignment horizontal="center" vertical="top"/>
    </xf>
    <xf numFmtId="0" fontId="112" fillId="26" borderId="0">
      <alignment horizontal="right" vertical="center"/>
    </xf>
    <xf numFmtId="0" fontId="113" fillId="26" borderId="0">
      <alignment horizontal="center" vertical="center"/>
    </xf>
    <xf numFmtId="0" fontId="67" fillId="26" borderId="0">
      <alignment horizontal="left" vertical="center"/>
    </xf>
    <xf numFmtId="0" fontId="114" fillId="26" borderId="0">
      <alignment horizontal="left" vertical="center"/>
    </xf>
    <xf numFmtId="0" fontId="115" fillId="26" borderId="0">
      <alignment horizontal="left" vertical="center"/>
    </xf>
    <xf numFmtId="0" fontId="25" fillId="0" borderId="0"/>
    <xf numFmtId="0" fontId="25" fillId="0" borderId="0"/>
    <xf numFmtId="0" fontId="25" fillId="33" borderId="41" applyNumberFormat="0" applyFont="0" applyAlignment="0" applyProtection="0"/>
    <xf numFmtId="0" fontId="25" fillId="35" borderId="0" applyNumberFormat="0" applyBorder="0" applyAlignment="0" applyProtection="0"/>
    <xf numFmtId="0" fontId="25" fillId="36" borderId="0" applyNumberFormat="0" applyBorder="0" applyAlignment="0" applyProtection="0"/>
    <xf numFmtId="0" fontId="25" fillId="0" borderId="0"/>
    <xf numFmtId="0" fontId="25" fillId="39" borderId="0" applyNumberFormat="0" applyBorder="0" applyAlignment="0" applyProtection="0"/>
    <xf numFmtId="0" fontId="25" fillId="40"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0" borderId="0"/>
    <xf numFmtId="0" fontId="25" fillId="51" borderId="0" applyNumberFormat="0" applyBorder="0" applyAlignment="0" applyProtection="0"/>
    <xf numFmtId="0" fontId="25" fillId="52"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9" borderId="0" applyNumberFormat="0" applyBorder="0" applyAlignment="0" applyProtection="0"/>
    <xf numFmtId="0" fontId="25" fillId="40"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51" borderId="0" applyNumberFormat="0" applyBorder="0" applyAlignment="0" applyProtection="0"/>
    <xf numFmtId="0" fontId="25" fillId="52" borderId="0" applyNumberFormat="0" applyBorder="0" applyAlignment="0" applyProtection="0"/>
    <xf numFmtId="0" fontId="25" fillId="55" borderId="0" applyNumberFormat="0" applyBorder="0" applyAlignment="0" applyProtection="0"/>
    <xf numFmtId="0" fontId="25" fillId="56" borderId="0" applyNumberFormat="0" applyBorder="0" applyAlignment="0" applyProtection="0"/>
    <xf numFmtId="0" fontId="25" fillId="0" borderId="0"/>
    <xf numFmtId="0" fontId="25" fillId="0" borderId="0"/>
    <xf numFmtId="0" fontId="25" fillId="35" borderId="0" applyNumberFormat="0" applyBorder="0" applyAlignment="0" applyProtection="0"/>
    <xf numFmtId="0" fontId="25" fillId="39" borderId="0" applyNumberFormat="0" applyBorder="0" applyAlignment="0" applyProtection="0"/>
    <xf numFmtId="0" fontId="25" fillId="43" borderId="0" applyNumberFormat="0" applyBorder="0" applyAlignment="0" applyProtection="0"/>
    <xf numFmtId="0" fontId="25" fillId="47" borderId="0" applyNumberFormat="0" applyBorder="0" applyAlignment="0" applyProtection="0"/>
    <xf numFmtId="0" fontId="25" fillId="51" borderId="0" applyNumberFormat="0" applyBorder="0" applyAlignment="0" applyProtection="0"/>
    <xf numFmtId="0" fontId="25" fillId="55" borderId="0" applyNumberFormat="0" applyBorder="0" applyAlignment="0" applyProtection="0"/>
    <xf numFmtId="0" fontId="25" fillId="36" borderId="0" applyNumberFormat="0" applyBorder="0" applyAlignment="0" applyProtection="0"/>
    <xf numFmtId="0" fontId="25" fillId="40" borderId="0" applyNumberFormat="0" applyBorder="0" applyAlignment="0" applyProtection="0"/>
    <xf numFmtId="0" fontId="25" fillId="44" borderId="0" applyNumberFormat="0" applyBorder="0" applyAlignment="0" applyProtection="0"/>
    <xf numFmtId="0" fontId="25" fillId="48" borderId="0" applyNumberFormat="0" applyBorder="0" applyAlignment="0" applyProtection="0"/>
    <xf numFmtId="0" fontId="25" fillId="52" borderId="0" applyNumberFormat="0" applyBorder="0" applyAlignment="0" applyProtection="0"/>
    <xf numFmtId="0" fontId="25" fillId="56" borderId="0" applyNumberFormat="0" applyBorder="0" applyAlignment="0" applyProtection="0"/>
    <xf numFmtId="0" fontId="25" fillId="0" borderId="0"/>
    <xf numFmtId="0" fontId="25" fillId="0" borderId="0"/>
    <xf numFmtId="0" fontId="25" fillId="0" borderId="0"/>
    <xf numFmtId="0" fontId="25" fillId="0" borderId="0"/>
    <xf numFmtId="174"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6" fillId="0" borderId="0"/>
    <xf numFmtId="0" fontId="42" fillId="22" borderId="0" applyNumberFormat="0" applyBorder="0" applyAlignment="0" applyProtection="0"/>
    <xf numFmtId="0" fontId="42" fillId="4" borderId="0" applyNumberFormat="0" applyBorder="0" applyAlignment="0" applyProtection="0"/>
    <xf numFmtId="0" fontId="118" fillId="16" borderId="0" applyNumberFormat="0" applyBorder="0" applyAlignment="0" applyProtection="0"/>
    <xf numFmtId="0" fontId="118" fillId="41" borderId="0" applyNumberFormat="0" applyBorder="0" applyAlignment="0" applyProtection="0"/>
    <xf numFmtId="0" fontId="118" fillId="4" borderId="0" applyNumberFormat="0" applyBorder="0" applyAlignment="0" applyProtection="0"/>
    <xf numFmtId="0" fontId="118" fillId="22" borderId="0" applyNumberFormat="0" applyBorder="0" applyAlignment="0" applyProtection="0"/>
    <xf numFmtId="0" fontId="118" fillId="53" borderId="0" applyNumberFormat="0" applyBorder="0" applyAlignment="0" applyProtection="0"/>
    <xf numFmtId="0" fontId="118" fillId="9" borderId="0" applyNumberFormat="0" applyBorder="0" applyAlignment="0" applyProtection="0"/>
    <xf numFmtId="0" fontId="118" fillId="16" borderId="0" applyNumberFormat="0" applyBorder="0" applyAlignment="0" applyProtection="0"/>
    <xf numFmtId="0" fontId="118" fillId="61" borderId="0" applyNumberFormat="0" applyBorder="0" applyAlignment="0" applyProtection="0"/>
    <xf numFmtId="0" fontId="118" fillId="4" borderId="0" applyNumberFormat="0" applyBorder="0" applyAlignment="0" applyProtection="0"/>
    <xf numFmtId="0" fontId="118" fillId="62" borderId="0" applyNumberFormat="0" applyBorder="0" applyAlignment="0" applyProtection="0"/>
    <xf numFmtId="0" fontId="118" fillId="50" borderId="0" applyNumberFormat="0" applyBorder="0" applyAlignment="0" applyProtection="0"/>
    <xf numFmtId="0" fontId="118" fillId="11" borderId="0" applyNumberFormat="0" applyBorder="0" applyAlignment="0" applyProtection="0"/>
    <xf numFmtId="0" fontId="119" fillId="28" borderId="0" applyNumberFormat="0" applyBorder="0" applyAlignment="0" applyProtection="0"/>
    <xf numFmtId="0" fontId="120" fillId="59" borderId="37" applyNumberFormat="0" applyAlignment="0" applyProtection="0"/>
    <xf numFmtId="0" fontId="121" fillId="32" borderId="40" applyNumberFormat="0" applyAlignment="0" applyProtection="0"/>
    <xf numFmtId="0" fontId="122" fillId="0" borderId="0" applyNumberFormat="0" applyFill="0" applyBorder="0" applyAlignment="0" applyProtection="0"/>
    <xf numFmtId="0" fontId="123" fillId="27" borderId="0" applyNumberFormat="0" applyBorder="0" applyAlignment="0" applyProtection="0"/>
    <xf numFmtId="0" fontId="124" fillId="0" borderId="47" applyNumberFormat="0" applyFill="0" applyAlignment="0" applyProtection="0"/>
    <xf numFmtId="0" fontId="125" fillId="0" borderId="35" applyNumberFormat="0" applyFill="0" applyAlignment="0" applyProtection="0"/>
    <xf numFmtId="0" fontId="126" fillId="0" borderId="48" applyNumberFormat="0" applyFill="0" applyAlignment="0" applyProtection="0"/>
    <xf numFmtId="0" fontId="126" fillId="0" borderId="0" applyNumberFormat="0" applyFill="0" applyBorder="0" applyAlignment="0" applyProtection="0"/>
    <xf numFmtId="0" fontId="127" fillId="30" borderId="37" applyNumberFormat="0" applyAlignment="0" applyProtection="0"/>
    <xf numFmtId="0" fontId="128" fillId="0" borderId="39" applyNumberFormat="0" applyFill="0" applyAlignment="0" applyProtection="0"/>
    <xf numFmtId="0" fontId="129" fillId="25" borderId="0" applyNumberFormat="0" applyBorder="0" applyAlignment="0" applyProtection="0"/>
    <xf numFmtId="0" fontId="130" fillId="59" borderId="38" applyNumberFormat="0" applyAlignment="0" applyProtection="0"/>
    <xf numFmtId="0" fontId="131" fillId="0" borderId="0" applyNumberFormat="0" applyFill="0" applyBorder="0" applyAlignment="0" applyProtection="0"/>
    <xf numFmtId="0" fontId="132" fillId="0" borderId="49" applyNumberFormat="0" applyFill="0" applyAlignment="0" applyProtection="0"/>
    <xf numFmtId="0" fontId="133" fillId="0" borderId="0" applyNumberFormat="0" applyFill="0" applyBorder="0" applyAlignment="0" applyProtection="0"/>
    <xf numFmtId="0" fontId="127" fillId="30" borderId="37" applyNumberFormat="0" applyAlignment="0" applyProtection="0"/>
    <xf numFmtId="0" fontId="127" fillId="30" borderId="37" applyNumberFormat="0" applyAlignment="0" applyProtection="0"/>
    <xf numFmtId="166" fontId="44" fillId="0" borderId="0" applyFont="0" applyFill="0" applyBorder="0" applyAlignment="0" applyProtection="0"/>
    <xf numFmtId="0" fontId="83" fillId="54" borderId="0" applyNumberFormat="0" applyBorder="0" applyAlignment="0" applyProtection="0"/>
    <xf numFmtId="0" fontId="36" fillId="0" borderId="0"/>
    <xf numFmtId="0" fontId="83" fillId="50" borderId="0" applyNumberFormat="0" applyBorder="0" applyAlignment="0" applyProtection="0"/>
    <xf numFmtId="0" fontId="83" fillId="46" borderId="0" applyNumberFormat="0" applyBorder="0" applyAlignment="0" applyProtection="0"/>
    <xf numFmtId="0" fontId="83" fillId="34" borderId="0" applyNumberFormat="0" applyBorder="0" applyAlignment="0" applyProtection="0"/>
    <xf numFmtId="0" fontId="36" fillId="0" borderId="0"/>
    <xf numFmtId="0" fontId="154" fillId="19" borderId="0" applyNumberFormat="0" applyBorder="0" applyAlignment="0" applyProtection="0"/>
    <xf numFmtId="0" fontId="75" fillId="30" borderId="37" applyNumberFormat="0" applyAlignment="0" applyProtection="0"/>
    <xf numFmtId="0" fontId="83" fillId="42" borderId="0" applyNumberFormat="0" applyBorder="0" applyAlignment="0" applyProtection="0"/>
    <xf numFmtId="0" fontId="83" fillId="42" borderId="0" applyNumberFormat="0" applyBorder="0" applyAlignment="0" applyProtection="0"/>
    <xf numFmtId="0" fontId="75" fillId="30" borderId="37" applyNumberFormat="0" applyAlignment="0" applyProtection="0"/>
    <xf numFmtId="0" fontId="75" fillId="30" borderId="37" applyNumberFormat="0" applyAlignment="0" applyProtection="0"/>
    <xf numFmtId="178" fontId="36" fillId="0" borderId="0" applyFont="0" applyFill="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0" borderId="0" applyNumberFormat="0" applyBorder="0" applyAlignment="0" applyProtection="0"/>
    <xf numFmtId="0" fontId="36" fillId="0" borderId="0"/>
    <xf numFmtId="178" fontId="36" fillId="0" borderId="0" applyFont="0" applyFill="0" applyBorder="0" applyAlignment="0" applyProtection="0"/>
    <xf numFmtId="0" fontId="83" fillId="38"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75" fillId="30" borderId="37" applyNumberFormat="0" applyAlignment="0" applyProtection="0"/>
    <xf numFmtId="0" fontId="36" fillId="0" borderId="0"/>
    <xf numFmtId="178" fontId="36" fillId="0" borderId="0" applyFont="0" applyFill="0" applyBorder="0" applyAlignment="0" applyProtection="0"/>
    <xf numFmtId="0" fontId="83" fillId="46" borderId="0" applyNumberFormat="0" applyBorder="0" applyAlignment="0" applyProtection="0"/>
    <xf numFmtId="0" fontId="83" fillId="38" borderId="0" applyNumberFormat="0" applyBorder="0" applyAlignment="0" applyProtection="0"/>
    <xf numFmtId="0" fontId="83" fillId="42" borderId="0" applyNumberFormat="0" applyBorder="0" applyAlignment="0" applyProtection="0"/>
    <xf numFmtId="0" fontId="75" fillId="30" borderId="37" applyNumberFormat="0" applyAlignment="0" applyProtection="0"/>
    <xf numFmtId="0" fontId="75" fillId="30" borderId="37" applyNumberFormat="0" applyAlignment="0" applyProtection="0"/>
    <xf numFmtId="0" fontId="83" fillId="54" borderId="0" applyNumberFormat="0" applyBorder="0" applyAlignment="0" applyProtection="0"/>
    <xf numFmtId="0" fontId="83" fillId="38" borderId="0" applyNumberFormat="0" applyBorder="0" applyAlignment="0" applyProtection="0"/>
    <xf numFmtId="178" fontId="36" fillId="0" borderId="0" applyFont="0" applyFill="0" applyBorder="0" applyAlignment="0" applyProtection="0"/>
    <xf numFmtId="0" fontId="83" fillId="34" borderId="0" applyNumberFormat="0" applyBorder="0" applyAlignment="0" applyProtection="0"/>
    <xf numFmtId="0" fontId="83" fillId="54" borderId="0" applyNumberFormat="0" applyBorder="0" applyAlignment="0" applyProtection="0"/>
    <xf numFmtId="0" fontId="83" fillId="42" borderId="0" applyNumberFormat="0" applyBorder="0" applyAlignment="0" applyProtection="0"/>
    <xf numFmtId="178" fontId="36" fillId="0" borderId="0" applyFont="0" applyFill="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34" borderId="0" applyNumberFormat="0" applyBorder="0" applyAlignment="0" applyProtection="0"/>
    <xf numFmtId="0" fontId="83" fillId="42" borderId="0" applyNumberFormat="0" applyBorder="0" applyAlignment="0" applyProtection="0"/>
    <xf numFmtId="0" fontId="83" fillId="34" borderId="0" applyNumberFormat="0" applyBorder="0" applyAlignment="0" applyProtection="0"/>
    <xf numFmtId="0" fontId="83" fillId="54" borderId="0" applyNumberFormat="0" applyBorder="0" applyAlignment="0" applyProtection="0"/>
    <xf numFmtId="0" fontId="83" fillId="42" borderId="0" applyNumberFormat="0" applyBorder="0" applyAlignment="0" applyProtection="0"/>
    <xf numFmtId="0" fontId="36" fillId="0" borderId="0"/>
    <xf numFmtId="0" fontId="83" fillId="42"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46" borderId="0" applyNumberFormat="0" applyBorder="0" applyAlignment="0" applyProtection="0"/>
    <xf numFmtId="0" fontId="36" fillId="0" borderId="0"/>
    <xf numFmtId="0" fontId="36" fillId="0" borderId="0"/>
    <xf numFmtId="0" fontId="36" fillId="0" borderId="0"/>
    <xf numFmtId="178" fontId="36" fillId="0" borderId="0" applyFont="0" applyFill="0" applyBorder="0" applyAlignment="0" applyProtection="0"/>
    <xf numFmtId="0" fontId="83" fillId="34" borderId="0" applyNumberFormat="0" applyBorder="0" applyAlignment="0" applyProtection="0"/>
    <xf numFmtId="0" fontId="25" fillId="0" borderId="0"/>
    <xf numFmtId="0" fontId="83" fillId="34" borderId="0" applyNumberFormat="0" applyBorder="0" applyAlignment="0" applyProtection="0"/>
    <xf numFmtId="0" fontId="83" fillId="46" borderId="0" applyNumberFormat="0" applyBorder="0" applyAlignment="0" applyProtection="0"/>
    <xf numFmtId="0" fontId="83" fillId="50" borderId="0" applyNumberFormat="0" applyBorder="0" applyAlignment="0" applyProtection="0"/>
    <xf numFmtId="0" fontId="83" fillId="38" borderId="0" applyNumberFormat="0" applyBorder="0" applyAlignment="0" applyProtection="0"/>
    <xf numFmtId="0" fontId="83" fillId="50" borderId="0" applyNumberFormat="0" applyBorder="0" applyAlignment="0" applyProtection="0"/>
    <xf numFmtId="0" fontId="83" fillId="54" borderId="0" applyNumberFormat="0" applyBorder="0" applyAlignment="0" applyProtection="0"/>
    <xf numFmtId="0" fontId="83" fillId="42" borderId="0" applyNumberFormat="0" applyBorder="0" applyAlignment="0" applyProtection="0"/>
    <xf numFmtId="0" fontId="75" fillId="30" borderId="37" applyNumberFormat="0" applyAlignment="0" applyProtection="0"/>
    <xf numFmtId="0" fontId="83" fillId="54" borderId="0" applyNumberFormat="0" applyBorder="0" applyAlignment="0" applyProtection="0"/>
    <xf numFmtId="0" fontId="36" fillId="0" borderId="0"/>
    <xf numFmtId="178" fontId="36" fillId="0" borderId="0" applyFont="0" applyFill="0" applyBorder="0" applyAlignment="0" applyProtection="0"/>
    <xf numFmtId="0" fontId="75" fillId="30" borderId="37" applyNumberFormat="0" applyAlignment="0" applyProtection="0"/>
    <xf numFmtId="0" fontId="83" fillId="50" borderId="0" applyNumberFormat="0" applyBorder="0" applyAlignment="0" applyProtection="0"/>
    <xf numFmtId="0" fontId="83" fillId="38" borderId="0" applyNumberFormat="0" applyBorder="0" applyAlignment="0" applyProtection="0"/>
    <xf numFmtId="0" fontId="83" fillId="50" borderId="0" applyNumberFormat="0" applyBorder="0" applyAlignment="0" applyProtection="0"/>
    <xf numFmtId="0" fontId="25" fillId="0" borderId="0"/>
    <xf numFmtId="0" fontId="75" fillId="30" borderId="37" applyNumberFormat="0" applyAlignment="0" applyProtection="0"/>
    <xf numFmtId="0" fontId="83" fillId="54" borderId="0" applyNumberFormat="0" applyBorder="0" applyAlignment="0" applyProtection="0"/>
    <xf numFmtId="0" fontId="83" fillId="46" borderId="0" applyNumberFormat="0" applyBorder="0" applyAlignment="0" applyProtection="0"/>
    <xf numFmtId="0" fontId="75" fillId="30" borderId="37" applyNumberFormat="0" applyAlignment="0" applyProtection="0"/>
    <xf numFmtId="0" fontId="75" fillId="30" borderId="37" applyNumberFormat="0" applyAlignment="0" applyProtection="0"/>
    <xf numFmtId="0" fontId="83" fillId="34" borderId="0" applyNumberFormat="0" applyBorder="0" applyAlignment="0" applyProtection="0"/>
    <xf numFmtId="0" fontId="83" fillId="38" borderId="0" applyNumberFormat="0" applyBorder="0" applyAlignment="0" applyProtection="0"/>
    <xf numFmtId="0" fontId="83" fillId="34" borderId="0" applyNumberFormat="0" applyBorder="0" applyAlignment="0" applyProtection="0"/>
    <xf numFmtId="0" fontId="83" fillId="38" borderId="0" applyNumberFormat="0" applyBorder="0" applyAlignment="0" applyProtection="0"/>
    <xf numFmtId="0" fontId="154" fillId="16" borderId="0" applyNumberFormat="0" applyBorder="0" applyAlignment="0" applyProtection="0"/>
    <xf numFmtId="0" fontId="37" fillId="0" borderId="0"/>
    <xf numFmtId="0" fontId="83" fillId="50" borderId="0" applyNumberFormat="0" applyBorder="0" applyAlignment="0" applyProtection="0"/>
    <xf numFmtId="0" fontId="75" fillId="30" borderId="37" applyNumberFormat="0" applyAlignment="0" applyProtection="0"/>
    <xf numFmtId="178" fontId="36" fillId="0" borderId="0" applyFont="0" applyFill="0" applyBorder="0" applyAlignment="0" applyProtection="0"/>
    <xf numFmtId="173" fontId="36" fillId="0" borderId="0"/>
    <xf numFmtId="0" fontId="83" fillId="38" borderId="0" applyNumberFormat="0" applyBorder="0" applyAlignment="0" applyProtection="0"/>
    <xf numFmtId="0" fontId="83" fillId="54" borderId="0" applyNumberFormat="0" applyBorder="0" applyAlignment="0" applyProtection="0"/>
    <xf numFmtId="0" fontId="83" fillId="34" borderId="0" applyNumberFormat="0" applyBorder="0" applyAlignment="0" applyProtection="0"/>
    <xf numFmtId="0" fontId="83" fillId="54" borderId="0" applyNumberFormat="0" applyBorder="0" applyAlignment="0" applyProtection="0"/>
    <xf numFmtId="0" fontId="83" fillId="46" borderId="0" applyNumberFormat="0" applyBorder="0" applyAlignment="0" applyProtection="0"/>
    <xf numFmtId="0" fontId="25" fillId="0" borderId="0"/>
    <xf numFmtId="0" fontId="83" fillId="42" borderId="0" applyNumberFormat="0" applyBorder="0" applyAlignment="0" applyProtection="0"/>
    <xf numFmtId="0" fontId="83" fillId="42" borderId="0" applyNumberFormat="0" applyBorder="0" applyAlignment="0" applyProtection="0"/>
    <xf numFmtId="178" fontId="36" fillId="0" borderId="0" applyFont="0" applyFill="0" applyBorder="0" applyAlignment="0" applyProtection="0"/>
    <xf numFmtId="0" fontId="83" fillId="46" borderId="0" applyNumberFormat="0" applyBorder="0" applyAlignment="0" applyProtection="0"/>
    <xf numFmtId="0" fontId="36" fillId="0" borderId="0"/>
    <xf numFmtId="0" fontId="154" fillId="15" borderId="0" applyNumberFormat="0" applyBorder="0" applyAlignment="0" applyProtection="0"/>
    <xf numFmtId="0" fontId="83" fillId="50" borderId="0" applyNumberFormat="0" applyBorder="0" applyAlignment="0" applyProtection="0"/>
    <xf numFmtId="178" fontId="36" fillId="0" borderId="0" applyFont="0" applyFill="0" applyBorder="0" applyAlignment="0" applyProtection="0"/>
    <xf numFmtId="0" fontId="36" fillId="0" borderId="0"/>
    <xf numFmtId="0" fontId="25" fillId="0" borderId="0"/>
    <xf numFmtId="0" fontId="83" fillId="54" borderId="0" applyNumberFormat="0" applyBorder="0" applyAlignment="0" applyProtection="0"/>
    <xf numFmtId="0" fontId="83" fillId="42" borderId="0" applyNumberFormat="0" applyBorder="0" applyAlignment="0" applyProtection="0"/>
    <xf numFmtId="0" fontId="83" fillId="50" borderId="0" applyNumberFormat="0" applyBorder="0" applyAlignment="0" applyProtection="0"/>
    <xf numFmtId="0" fontId="83" fillId="42" borderId="0" applyNumberFormat="0" applyBorder="0" applyAlignment="0" applyProtection="0"/>
    <xf numFmtId="178" fontId="36" fillId="0" borderId="0" applyFont="0" applyFill="0" applyBorder="0" applyAlignment="0" applyProtection="0"/>
    <xf numFmtId="0" fontId="92" fillId="4" borderId="0" applyNumberFormat="0" applyBorder="0" applyAlignment="0" applyProtection="0"/>
    <xf numFmtId="0" fontId="92" fillId="5" borderId="0" applyNumberFormat="0" applyBorder="0" applyAlignment="0" applyProtection="0"/>
    <xf numFmtId="0" fontId="36" fillId="0" borderId="0"/>
    <xf numFmtId="0" fontId="92" fillId="6" borderId="0" applyNumberFormat="0" applyBorder="0" applyAlignment="0" applyProtection="0"/>
    <xf numFmtId="0" fontId="92" fillId="7" borderId="0" applyNumberFormat="0" applyBorder="0" applyAlignment="0" applyProtection="0"/>
    <xf numFmtId="0" fontId="92" fillId="8" borderId="0" applyNumberFormat="0" applyBorder="0" applyAlignment="0" applyProtection="0"/>
    <xf numFmtId="0" fontId="92" fillId="9" borderId="0" applyNumberFormat="0" applyBorder="0" applyAlignment="0" applyProtection="0"/>
    <xf numFmtId="0" fontId="153" fillId="4" borderId="0" applyNumberFormat="0" applyBorder="0" applyAlignment="0" applyProtection="0"/>
    <xf numFmtId="0" fontId="153" fillId="5" borderId="0" applyNumberFormat="0" applyBorder="0" applyAlignment="0" applyProtection="0"/>
    <xf numFmtId="0" fontId="153" fillId="6" borderId="0" applyNumberFormat="0" applyBorder="0" applyAlignment="0" applyProtection="0"/>
    <xf numFmtId="0" fontId="83" fillId="54" borderId="0" applyNumberFormat="0" applyBorder="0" applyAlignment="0" applyProtection="0"/>
    <xf numFmtId="0" fontId="153" fillId="7" borderId="0" applyNumberFormat="0" applyBorder="0" applyAlignment="0" applyProtection="0"/>
    <xf numFmtId="0" fontId="83" fillId="50" borderId="0" applyNumberFormat="0" applyBorder="0" applyAlignment="0" applyProtection="0"/>
    <xf numFmtId="0" fontId="153" fillId="8" borderId="0" applyNumberFormat="0" applyBorder="0" applyAlignment="0" applyProtection="0"/>
    <xf numFmtId="0" fontId="83" fillId="46" borderId="0" applyNumberFormat="0" applyBorder="0" applyAlignment="0" applyProtection="0"/>
    <xf numFmtId="0" fontId="153" fillId="9" borderId="0" applyNumberFormat="0" applyBorder="0" applyAlignment="0" applyProtection="0"/>
    <xf numFmtId="0" fontId="92" fillId="10" borderId="0" applyNumberFormat="0" applyBorder="0" applyAlignment="0" applyProtection="0"/>
    <xf numFmtId="0" fontId="83" fillId="54" borderId="0" applyNumberFormat="0" applyBorder="0" applyAlignment="0" applyProtection="0"/>
    <xf numFmtId="0" fontId="92" fillId="11" borderId="0" applyNumberFormat="0" applyBorder="0" applyAlignment="0" applyProtection="0"/>
    <xf numFmtId="0" fontId="92" fillId="12" borderId="0" applyNumberFormat="0" applyBorder="0" applyAlignment="0" applyProtection="0"/>
    <xf numFmtId="0" fontId="92" fillId="7" borderId="0" applyNumberFormat="0" applyBorder="0" applyAlignment="0" applyProtection="0"/>
    <xf numFmtId="0" fontId="92" fillId="10" borderId="0" applyNumberFormat="0" applyBorder="0" applyAlignment="0" applyProtection="0"/>
    <xf numFmtId="0" fontId="92" fillId="13" borderId="0" applyNumberFormat="0" applyBorder="0" applyAlignment="0" applyProtection="0"/>
    <xf numFmtId="0" fontId="153" fillId="10" borderId="0" applyNumberFormat="0" applyBorder="0" applyAlignment="0" applyProtection="0"/>
    <xf numFmtId="0" fontId="153" fillId="11" borderId="0" applyNumberFormat="0" applyBorder="0" applyAlignment="0" applyProtection="0"/>
    <xf numFmtId="0" fontId="153" fillId="12" borderId="0" applyNumberFormat="0" applyBorder="0" applyAlignment="0" applyProtection="0"/>
    <xf numFmtId="0" fontId="153" fillId="7" borderId="0" applyNumberFormat="0" applyBorder="0" applyAlignment="0" applyProtection="0"/>
    <xf numFmtId="0" fontId="153" fillId="10" borderId="0" applyNumberFormat="0" applyBorder="0" applyAlignment="0" applyProtection="0"/>
    <xf numFmtId="0" fontId="83" fillId="50" borderId="0" applyNumberFormat="0" applyBorder="0" applyAlignment="0" applyProtection="0"/>
    <xf numFmtId="0" fontId="153" fillId="13" borderId="0" applyNumberFormat="0" applyBorder="0" applyAlignment="0" applyProtection="0"/>
    <xf numFmtId="0" fontId="154" fillId="14" borderId="0" applyNumberFormat="0" applyBorder="0" applyAlignment="0" applyProtection="0"/>
    <xf numFmtId="0" fontId="154" fillId="11" borderId="0" applyNumberFormat="0" applyBorder="0" applyAlignment="0" applyProtection="0"/>
    <xf numFmtId="0" fontId="154" fillId="12" borderId="0" applyNumberFormat="0" applyBorder="0" applyAlignment="0" applyProtection="0"/>
    <xf numFmtId="0" fontId="154" fillId="15" borderId="0" applyNumberFormat="0" applyBorder="0" applyAlignment="0" applyProtection="0"/>
    <xf numFmtId="0" fontId="154" fillId="16" borderId="0" applyNumberFormat="0" applyBorder="0" applyAlignment="0" applyProtection="0"/>
    <xf numFmtId="0" fontId="154" fillId="17" borderId="0" applyNumberFormat="0" applyBorder="0" applyAlignment="0" applyProtection="0"/>
    <xf numFmtId="0" fontId="83" fillId="46" borderId="0" applyNumberFormat="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84" fontId="37" fillId="0" borderId="0" applyFont="0" applyFill="0" applyBorder="0" applyAlignment="0" applyProtection="0"/>
    <xf numFmtId="193" fontId="37" fillId="0" borderId="0" applyFont="0" applyFill="0" applyBorder="0" applyAlignment="0" applyProtection="0"/>
    <xf numFmtId="0" fontId="36" fillId="0" borderId="0"/>
    <xf numFmtId="188" fontId="37" fillId="0" borderId="0"/>
    <xf numFmtId="0" fontId="83" fillId="38" borderId="0" applyNumberFormat="0" applyBorder="0" applyAlignment="0" applyProtection="0"/>
    <xf numFmtId="0" fontId="39" fillId="0" borderId="0"/>
    <xf numFmtId="180" fontId="36" fillId="0" borderId="0"/>
    <xf numFmtId="0" fontId="37" fillId="0" borderId="0"/>
    <xf numFmtId="0" fontId="25" fillId="0" borderId="0"/>
    <xf numFmtId="0" fontId="25" fillId="0" borderId="0"/>
    <xf numFmtId="0" fontId="25" fillId="0" borderId="0"/>
    <xf numFmtId="0" fontId="25" fillId="0" borderId="0"/>
    <xf numFmtId="0" fontId="83" fillId="42" borderId="0" applyNumberFormat="0" applyBorder="0" applyAlignment="0" applyProtection="0"/>
    <xf numFmtId="0" fontId="83" fillId="54" borderId="0" applyNumberFormat="0" applyBorder="0" applyAlignment="0" applyProtection="0"/>
    <xf numFmtId="0" fontId="75" fillId="30" borderId="37" applyNumberFormat="0" applyAlignment="0" applyProtection="0"/>
    <xf numFmtId="0" fontId="75" fillId="30" borderId="37" applyNumberFormat="0" applyAlignment="0" applyProtection="0"/>
    <xf numFmtId="0" fontId="83" fillId="34" borderId="0" applyNumberFormat="0" applyBorder="0" applyAlignment="0" applyProtection="0"/>
    <xf numFmtId="164" fontId="224" fillId="0" borderId="0">
      <alignment horizontal="left"/>
    </xf>
    <xf numFmtId="0" fontId="154" fillId="18" borderId="0" applyNumberFormat="0" applyBorder="0" applyAlignment="0" applyProtection="0"/>
    <xf numFmtId="0" fontId="154" fillId="19" borderId="0" applyNumberFormat="0" applyBorder="0" applyAlignment="0" applyProtection="0"/>
    <xf numFmtId="0" fontId="154" fillId="20" borderId="0" applyNumberFormat="0" applyBorder="0" applyAlignment="0" applyProtection="0"/>
    <xf numFmtId="0" fontId="154" fillId="15" borderId="0" applyNumberFormat="0" applyBorder="0" applyAlignment="0" applyProtection="0"/>
    <xf numFmtId="0" fontId="154" fillId="16" borderId="0" applyNumberFormat="0" applyBorder="0" applyAlignment="0" applyProtection="0"/>
    <xf numFmtId="0" fontId="154" fillId="21" borderId="0" applyNumberFormat="0" applyBorder="0" applyAlignment="0" applyProtection="0"/>
    <xf numFmtId="0" fontId="162" fillId="9" borderId="30" applyNumberFormat="0" applyAlignment="0" applyProtection="0"/>
    <xf numFmtId="0" fontId="163" fillId="22" borderId="45" applyNumberFormat="0" applyAlignment="0" applyProtection="0"/>
    <xf numFmtId="0" fontId="164" fillId="22" borderId="30" applyNumberFormat="0" applyAlignment="0" applyProtection="0"/>
    <xf numFmtId="0" fontId="202" fillId="0" borderId="0" applyNumberFormat="0" applyFill="0" applyBorder="0" applyAlignment="0" applyProtection="0">
      <alignment vertical="top"/>
      <protection locked="0"/>
    </xf>
    <xf numFmtId="0" fontId="225" fillId="0" borderId="0" applyNumberFormat="0" applyFill="0" applyBorder="0" applyAlignment="0" applyProtection="0">
      <alignment vertical="top"/>
      <protection locked="0"/>
    </xf>
    <xf numFmtId="177" fontId="37" fillId="0" borderId="0" applyFont="0" applyFill="0" applyBorder="0" applyAlignment="0" applyProtection="0"/>
    <xf numFmtId="177" fontId="37" fillId="0" borderId="0" applyFont="0" applyFill="0" applyBorder="0" applyAlignment="0" applyProtection="0"/>
    <xf numFmtId="0" fontId="165" fillId="0" borderId="4" applyNumberFormat="0" applyFill="0" applyAlignment="0" applyProtection="0"/>
    <xf numFmtId="0" fontId="166" fillId="0" borderId="5" applyNumberFormat="0" applyFill="0" applyAlignment="0" applyProtection="0"/>
    <xf numFmtId="0" fontId="167" fillId="0" borderId="6" applyNumberFormat="0" applyFill="0" applyAlignment="0" applyProtection="0"/>
    <xf numFmtId="0" fontId="167" fillId="0" borderId="0" applyNumberFormat="0" applyFill="0" applyBorder="0" applyAlignment="0" applyProtection="0"/>
    <xf numFmtId="0" fontId="168" fillId="0" borderId="46" applyNumberFormat="0" applyFill="0" applyAlignment="0" applyProtection="0"/>
    <xf numFmtId="0" fontId="169" fillId="23" borderId="3" applyNumberFormat="0" applyAlignment="0" applyProtection="0"/>
    <xf numFmtId="0" fontId="170" fillId="0" borderId="0" applyNumberFormat="0" applyFill="0" applyBorder="0" applyAlignment="0" applyProtection="0"/>
    <xf numFmtId="0" fontId="171" fillId="24" borderId="0" applyNumberFormat="0" applyBorder="0" applyAlignment="0" applyProtection="0"/>
    <xf numFmtId="0" fontId="36" fillId="0" borderId="0"/>
    <xf numFmtId="176" fontId="36" fillId="0" borderId="0"/>
    <xf numFmtId="198" fontId="36" fillId="0" borderId="0"/>
    <xf numFmtId="176" fontId="36" fillId="0" borderId="0"/>
    <xf numFmtId="176" fontId="183" fillId="0" borderId="0"/>
    <xf numFmtId="176" fontId="183" fillId="0" borderId="0"/>
    <xf numFmtId="0" fontId="83" fillId="50" borderId="0" applyNumberFormat="0" applyBorder="0" applyAlignment="0" applyProtection="0"/>
    <xf numFmtId="0" fontId="172" fillId="5" borderId="0" applyNumberFormat="0" applyBorder="0" applyAlignment="0" applyProtection="0"/>
    <xf numFmtId="0" fontId="83" fillId="50" borderId="0" applyNumberFormat="0" applyBorder="0" applyAlignment="0" applyProtection="0"/>
    <xf numFmtId="0" fontId="173" fillId="0" borderId="0" applyNumberFormat="0" applyFill="0" applyBorder="0" applyAlignment="0" applyProtection="0"/>
    <xf numFmtId="0" fontId="36" fillId="25" borderId="44" applyNumberFormat="0" applyFont="0" applyAlignment="0" applyProtection="0"/>
    <xf numFmtId="0" fontId="83" fillId="46" borderId="0" applyNumberFormat="0" applyBorder="0" applyAlignment="0" applyProtection="0"/>
    <xf numFmtId="0" fontId="37" fillId="0" borderId="0"/>
    <xf numFmtId="0" fontId="83" fillId="42" borderId="0" applyNumberFormat="0" applyBorder="0" applyAlignment="0" applyProtection="0"/>
    <xf numFmtId="0" fontId="174" fillId="0" borderId="7" applyNumberFormat="0" applyFill="0" applyAlignment="0" applyProtection="0"/>
    <xf numFmtId="0" fontId="83" fillId="38" borderId="0" applyNumberFormat="0" applyBorder="0" applyAlignment="0" applyProtection="0"/>
    <xf numFmtId="0" fontId="175" fillId="0" borderId="0" applyNumberFormat="0" applyFill="0" applyBorder="0" applyAlignment="0" applyProtection="0"/>
    <xf numFmtId="0" fontId="83" fillId="34" borderId="0" applyNumberFormat="0" applyBorder="0" applyAlignment="0" applyProtection="0"/>
    <xf numFmtId="194" fontId="183" fillId="0" borderId="0" applyFont="0" applyFill="0" applyBorder="0" applyAlignment="0" applyProtection="0"/>
    <xf numFmtId="0" fontId="83" fillId="38" borderId="0" applyNumberFormat="0" applyBorder="0" applyAlignment="0" applyProtection="0"/>
    <xf numFmtId="0" fontId="75" fillId="30" borderId="37" applyNumberFormat="0" applyAlignment="0" applyProtection="0"/>
    <xf numFmtId="0" fontId="176" fillId="6" borderId="0" applyNumberFormat="0" applyBorder="0" applyAlignment="0" applyProtection="0"/>
    <xf numFmtId="178" fontId="36" fillId="0" borderId="0" applyFont="0" applyFill="0" applyBorder="0" applyAlignment="0" applyProtection="0"/>
    <xf numFmtId="0" fontId="83" fillId="38" borderId="0" applyNumberFormat="0" applyBorder="0" applyAlignment="0" applyProtection="0"/>
    <xf numFmtId="0" fontId="37" fillId="0" borderId="0"/>
    <xf numFmtId="0" fontId="83" fillId="34" borderId="0" applyNumberFormat="0" applyBorder="0" applyAlignment="0" applyProtection="0"/>
    <xf numFmtId="0" fontId="36" fillId="0" borderId="0"/>
    <xf numFmtId="0" fontId="37" fillId="0" borderId="0"/>
    <xf numFmtId="0" fontId="37" fillId="0" borderId="0"/>
    <xf numFmtId="0" fontId="37" fillId="0" borderId="0"/>
    <xf numFmtId="0" fontId="39" fillId="0" borderId="0"/>
    <xf numFmtId="0" fontId="39" fillId="0" borderId="0"/>
    <xf numFmtId="0" fontId="39" fillId="0" borderId="0"/>
    <xf numFmtId="0" fontId="39" fillId="0" borderId="0"/>
    <xf numFmtId="0" fontId="25" fillId="0" borderId="0"/>
    <xf numFmtId="0" fontId="154" fillId="18" borderId="0" applyNumberFormat="0" applyBorder="0" applyAlignment="0" applyProtection="0"/>
    <xf numFmtId="0" fontId="154" fillId="16" borderId="0" applyNumberFormat="0" applyBorder="0" applyAlignment="0" applyProtection="0"/>
    <xf numFmtId="0" fontId="154" fillId="15" borderId="0" applyNumberFormat="0" applyBorder="0" applyAlignment="0" applyProtection="0"/>
    <xf numFmtId="0" fontId="154" fillId="20" borderId="0" applyNumberFormat="0" applyBorder="0" applyAlignment="0" applyProtection="0"/>
    <xf numFmtId="0" fontId="154" fillId="19" borderId="0" applyNumberFormat="0" applyBorder="0" applyAlignment="0" applyProtection="0"/>
    <xf numFmtId="0" fontId="162" fillId="9" borderId="30" applyNumberFormat="0" applyAlignment="0" applyProtection="0"/>
    <xf numFmtId="0" fontId="154" fillId="18" borderId="0" applyNumberFormat="0" applyBorder="0" applyAlignment="0" applyProtection="0"/>
    <xf numFmtId="0" fontId="154" fillId="20" borderId="0" applyNumberFormat="0" applyBorder="0" applyAlignment="0" applyProtection="0"/>
    <xf numFmtId="0" fontId="25" fillId="0" borderId="0"/>
    <xf numFmtId="0" fontId="154" fillId="18" borderId="0" applyNumberFormat="0" applyBorder="0" applyAlignment="0" applyProtection="0"/>
    <xf numFmtId="0" fontId="154" fillId="19" borderId="0" applyNumberFormat="0" applyBorder="0" applyAlignment="0" applyProtection="0"/>
    <xf numFmtId="0" fontId="154" fillId="20" borderId="0" applyNumberFormat="0" applyBorder="0" applyAlignment="0" applyProtection="0"/>
    <xf numFmtId="0" fontId="154" fillId="15" borderId="0" applyNumberFormat="0" applyBorder="0" applyAlignment="0" applyProtection="0"/>
    <xf numFmtId="0" fontId="154" fillId="16" borderId="0" applyNumberFormat="0" applyBorder="0" applyAlignment="0" applyProtection="0"/>
    <xf numFmtId="0" fontId="154" fillId="21" borderId="0" applyNumberFormat="0" applyBorder="0" applyAlignment="0" applyProtection="0"/>
    <xf numFmtId="0" fontId="162" fillId="9" borderId="30" applyNumberFormat="0" applyAlignment="0" applyProtection="0"/>
    <xf numFmtId="0" fontId="154" fillId="21" borderId="0" applyNumberFormat="0" applyBorder="0" applyAlignment="0" applyProtection="0"/>
    <xf numFmtId="0" fontId="162" fillId="9" borderId="30" applyNumberFormat="0" applyAlignment="0" applyProtection="0"/>
    <xf numFmtId="0" fontId="83" fillId="54" borderId="0" applyNumberFormat="0" applyBorder="0" applyAlignment="0" applyProtection="0"/>
    <xf numFmtId="0" fontId="83" fillId="46"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83" fillId="34" borderId="0" applyNumberFormat="0" applyBorder="0" applyAlignment="0" applyProtection="0"/>
    <xf numFmtId="0" fontId="83" fillId="38" borderId="0" applyNumberFormat="0" applyBorder="0" applyAlignment="0" applyProtection="0"/>
    <xf numFmtId="0" fontId="83" fillId="34" borderId="0" applyNumberFormat="0" applyBorder="0" applyAlignment="0" applyProtection="0"/>
    <xf numFmtId="0" fontId="75" fillId="30" borderId="37" applyNumberFormat="0" applyAlignment="0" applyProtection="0"/>
    <xf numFmtId="178" fontId="36" fillId="0" borderId="0" applyFont="0" applyFill="0" applyBorder="0" applyAlignment="0" applyProtection="0"/>
    <xf numFmtId="0" fontId="36" fillId="0" borderId="0"/>
    <xf numFmtId="0" fontId="83" fillId="50" borderId="0" applyNumberFormat="0" applyBorder="0" applyAlignment="0" applyProtection="0"/>
    <xf numFmtId="0" fontId="83" fillId="50" borderId="0" applyNumberFormat="0" applyBorder="0" applyAlignment="0" applyProtection="0"/>
    <xf numFmtId="0" fontId="83" fillId="46" borderId="0" applyNumberFormat="0" applyBorder="0" applyAlignment="0" applyProtection="0"/>
    <xf numFmtId="0" fontId="83" fillId="38" borderId="0" applyNumberFormat="0" applyBorder="0" applyAlignment="0" applyProtection="0"/>
    <xf numFmtId="0" fontId="75" fillId="30" borderId="37" applyNumberFormat="0" applyAlignment="0" applyProtection="0"/>
    <xf numFmtId="0" fontId="36" fillId="0" borderId="0"/>
    <xf numFmtId="0" fontId="83" fillId="42" borderId="0" applyNumberFormat="0" applyBorder="0" applyAlignment="0" applyProtection="0"/>
    <xf numFmtId="178" fontId="36" fillId="0" borderId="0" applyFont="0" applyFill="0" applyBorder="0" applyAlignment="0" applyProtection="0"/>
    <xf numFmtId="0" fontId="83" fillId="54" borderId="0" applyNumberFormat="0" applyBorder="0" applyAlignment="0" applyProtection="0"/>
    <xf numFmtId="0" fontId="83" fillId="54" borderId="0" applyNumberFormat="0" applyBorder="0" applyAlignment="0" applyProtection="0"/>
    <xf numFmtId="0" fontId="83" fillId="50" borderId="0" applyNumberFormat="0" applyBorder="0" applyAlignment="0" applyProtection="0"/>
    <xf numFmtId="0" fontId="83" fillId="46"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83" fillId="34" borderId="0" applyNumberFormat="0" applyBorder="0" applyAlignment="0" applyProtection="0"/>
    <xf numFmtId="0" fontId="75" fillId="30" borderId="37" applyNumberFormat="0" applyAlignment="0" applyProtection="0"/>
    <xf numFmtId="178" fontId="36" fillId="0" borderId="0" applyFont="0" applyFill="0" applyBorder="0" applyAlignment="0" applyProtection="0"/>
    <xf numFmtId="0" fontId="83" fillId="46" borderId="0" applyNumberFormat="0" applyBorder="0" applyAlignment="0" applyProtection="0"/>
    <xf numFmtId="0" fontId="25" fillId="0" borderId="0"/>
    <xf numFmtId="0" fontId="229" fillId="26" borderId="0">
      <alignment horizontal="left" vertical="center"/>
    </xf>
    <xf numFmtId="0" fontId="229" fillId="26" borderId="0">
      <alignment horizontal="left" vertical="center"/>
    </xf>
    <xf numFmtId="0" fontId="67" fillId="26" borderId="0">
      <alignment horizontal="left" vertical="top"/>
    </xf>
    <xf numFmtId="0" fontId="114" fillId="26" borderId="0">
      <alignment horizontal="left" vertical="center"/>
    </xf>
    <xf numFmtId="0" fontId="115" fillId="26" borderId="0">
      <alignment horizontal="left" vertical="center"/>
    </xf>
    <xf numFmtId="0" fontId="98" fillId="26" borderId="0">
      <alignment horizontal="right" vertical="top"/>
    </xf>
    <xf numFmtId="0" fontId="230" fillId="26" borderId="0">
      <alignment horizontal="left" vertical="top"/>
    </xf>
    <xf numFmtId="0" fontId="101" fillId="75" borderId="0">
      <alignment horizontal="center" vertical="center"/>
    </xf>
    <xf numFmtId="0" fontId="231" fillId="75" borderId="0">
      <alignment horizontal="center" vertical="center"/>
    </xf>
    <xf numFmtId="0" fontId="98" fillId="26" borderId="0">
      <alignment horizontal="left" vertical="center"/>
    </xf>
    <xf numFmtId="0" fontId="103" fillId="26" borderId="0">
      <alignment horizontal="center" vertical="center"/>
    </xf>
    <xf numFmtId="0" fontId="103" fillId="26" borderId="0">
      <alignment horizontal="left" vertical="center"/>
    </xf>
    <xf numFmtId="0" fontId="98" fillId="26" borderId="0">
      <alignment horizontal="left" vertical="top"/>
    </xf>
    <xf numFmtId="0" fontId="232" fillId="26" borderId="0">
      <alignment horizontal="center" vertical="center"/>
    </xf>
    <xf numFmtId="0" fontId="98" fillId="26" borderId="0">
      <alignment horizontal="center" vertical="center"/>
    </xf>
    <xf numFmtId="0" fontId="98" fillId="26" borderId="0">
      <alignment horizontal="right" vertical="center"/>
    </xf>
    <xf numFmtId="0" fontId="103" fillId="26" borderId="0">
      <alignment horizontal="right" vertical="center"/>
    </xf>
    <xf numFmtId="0" fontId="111" fillId="26" borderId="0">
      <alignment horizontal="right" vertical="center"/>
    </xf>
    <xf numFmtId="0" fontId="229" fillId="26" borderId="0">
      <alignment horizontal="right" vertical="center"/>
    </xf>
    <xf numFmtId="0" fontId="106" fillId="26" borderId="0">
      <alignment horizontal="right" vertical="center"/>
    </xf>
    <xf numFmtId="0" fontId="98" fillId="26" borderId="0">
      <alignment horizontal="right" vertical="center"/>
    </xf>
    <xf numFmtId="0" fontId="106" fillId="26" borderId="0">
      <alignment horizontal="left" vertical="center"/>
    </xf>
    <xf numFmtId="0" fontId="233" fillId="26" borderId="0">
      <alignment horizontal="left" vertical="center"/>
    </xf>
    <xf numFmtId="0" fontId="98" fillId="26" borderId="0">
      <alignment horizontal="left" vertical="center"/>
    </xf>
    <xf numFmtId="0" fontId="103" fillId="26" borderId="0">
      <alignment horizontal="left" vertical="center"/>
    </xf>
    <xf numFmtId="0" fontId="103" fillId="26" borderId="0">
      <alignment horizontal="right" vertical="center"/>
    </xf>
    <xf numFmtId="0" fontId="229" fillId="26" borderId="0">
      <alignment horizontal="center" vertical="center"/>
    </xf>
    <xf numFmtId="0" fontId="98" fillId="26" borderId="0">
      <alignment horizontal="right" vertical="center"/>
    </xf>
    <xf numFmtId="0" fontId="98" fillId="26" borderId="0">
      <alignment horizontal="left" vertical="center"/>
    </xf>
    <xf numFmtId="0" fontId="67" fillId="26" borderId="0">
      <alignment horizontal="left" vertical="center"/>
    </xf>
    <xf numFmtId="0" fontId="98" fillId="26" borderId="0">
      <alignment horizontal="left" vertical="center"/>
    </xf>
    <xf numFmtId="0" fontId="98" fillId="26" borderId="0">
      <alignment horizontal="left" vertical="top"/>
    </xf>
    <xf numFmtId="0" fontId="112" fillId="26" borderId="0">
      <alignment horizontal="center" vertical="center"/>
    </xf>
    <xf numFmtId="0" fontId="25" fillId="0" borderId="0"/>
    <xf numFmtId="0" fontId="115" fillId="26" borderId="0">
      <alignment horizontal="left" vertical="center"/>
    </xf>
    <xf numFmtId="0" fontId="114" fillId="26" borderId="0">
      <alignment horizontal="left" vertical="center"/>
    </xf>
    <xf numFmtId="0" fontId="67" fillId="26" borderId="0">
      <alignment horizontal="left" vertical="center"/>
    </xf>
    <xf numFmtId="0" fontId="113" fillId="26" borderId="0">
      <alignment horizontal="center" vertical="center"/>
    </xf>
    <xf numFmtId="0" fontId="112" fillId="26" borderId="0">
      <alignment horizontal="right" vertical="center"/>
    </xf>
    <xf numFmtId="0" fontId="110" fillId="26" borderId="0">
      <alignment horizontal="center" vertical="top"/>
    </xf>
    <xf numFmtId="0" fontId="67" fillId="26" borderId="0">
      <alignment horizontal="left" vertical="top"/>
    </xf>
    <xf numFmtId="0" fontId="110" fillId="26" borderId="0">
      <alignment horizontal="right" vertical="center"/>
    </xf>
    <xf numFmtId="0" fontId="100" fillId="26" borderId="0">
      <alignment horizontal="right" vertical="center"/>
    </xf>
    <xf numFmtId="0" fontId="108" fillId="26" borderId="0">
      <alignment horizontal="left" vertical="top"/>
    </xf>
    <xf numFmtId="0" fontId="108" fillId="26" borderId="0">
      <alignment horizontal="right" vertical="top"/>
    </xf>
    <xf numFmtId="0" fontId="106" fillId="26" borderId="0">
      <alignment horizontal="left" vertical="top"/>
    </xf>
    <xf numFmtId="0" fontId="67" fillId="26" borderId="0">
      <alignment horizontal="right" vertical="center"/>
    </xf>
    <xf numFmtId="0" fontId="105" fillId="26" borderId="0">
      <alignment horizontal="right" vertical="center"/>
    </xf>
    <xf numFmtId="0" fontId="105" fillId="26" borderId="0">
      <alignment horizontal="center" vertical="center"/>
    </xf>
    <xf numFmtId="0" fontId="104" fillId="26" borderId="0">
      <alignment horizontal="right" vertical="center"/>
    </xf>
    <xf numFmtId="0" fontId="67" fillId="26" borderId="0">
      <alignment horizontal="right" vertical="center"/>
    </xf>
    <xf numFmtId="0" fontId="103" fillId="26" borderId="0">
      <alignment horizontal="center" vertical="center"/>
    </xf>
    <xf numFmtId="0" fontId="98" fillId="26" borderId="0">
      <alignment horizontal="left" vertical="center"/>
    </xf>
    <xf numFmtId="0" fontId="102" fillId="26" borderId="0">
      <alignment horizontal="center" vertical="center"/>
    </xf>
    <xf numFmtId="0" fontId="98" fillId="26" borderId="0">
      <alignment horizontal="right" vertical="center"/>
    </xf>
    <xf numFmtId="0" fontId="101" fillId="58" borderId="0">
      <alignment horizontal="center" vertical="center"/>
    </xf>
    <xf numFmtId="0" fontId="100" fillId="26" borderId="0">
      <alignment horizontal="right" vertical="center"/>
    </xf>
    <xf numFmtId="0" fontId="67" fillId="26" borderId="0">
      <alignment horizontal="left" vertical="top"/>
    </xf>
    <xf numFmtId="0" fontId="25" fillId="0" borderId="0"/>
    <xf numFmtId="0" fontId="110" fillId="26" borderId="0">
      <alignment horizontal="right" vertical="center"/>
    </xf>
    <xf numFmtId="0" fontId="111" fillId="26" borderId="0">
      <alignment horizontal="right" vertical="center"/>
    </xf>
    <xf numFmtId="166" fontId="44" fillId="0" borderId="0" applyFont="0" applyFill="0" applyBorder="0" applyAlignment="0" applyProtection="0"/>
    <xf numFmtId="166" fontId="44"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4" fontId="224" fillId="0" borderId="0">
      <alignment horizontal="left"/>
    </xf>
    <xf numFmtId="0" fontId="97" fillId="0" borderId="0" applyNumberFormat="0" applyFill="0" applyBorder="0" applyProtection="0">
      <alignment vertical="top" wrapText="1"/>
    </xf>
    <xf numFmtId="166" fontId="37" fillId="0" borderId="0" applyFont="0" applyFill="0" applyBorder="0" applyAlignment="0" applyProtection="0"/>
    <xf numFmtId="166" fontId="36" fillId="0" borderId="0" applyFont="0" applyFill="0" applyBorder="0" applyAlignment="0" applyProtection="0"/>
    <xf numFmtId="166" fontId="44"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0" fontId="97" fillId="0" borderId="0" applyNumberFormat="0" applyFill="0" applyBorder="0" applyProtection="0">
      <alignment vertical="top" wrapText="1"/>
    </xf>
    <xf numFmtId="0" fontId="97" fillId="0" borderId="0" applyNumberFormat="0" applyFill="0" applyBorder="0" applyProtection="0">
      <alignment vertical="top" wrapText="1"/>
    </xf>
    <xf numFmtId="166" fontId="36" fillId="0" borderId="0" applyFont="0" applyFill="0" applyBorder="0" applyAlignment="0" applyProtection="0"/>
    <xf numFmtId="166" fontId="44"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4" fontId="224" fillId="0" borderId="0">
      <alignment horizontal="left"/>
    </xf>
    <xf numFmtId="0" fontId="154" fillId="18" borderId="0" applyNumberFormat="0" applyBorder="0" applyAlignment="0" applyProtection="0"/>
    <xf numFmtId="0" fontId="154" fillId="19" borderId="0" applyNumberFormat="0" applyBorder="0" applyAlignment="0" applyProtection="0"/>
    <xf numFmtId="0" fontId="154" fillId="20" borderId="0" applyNumberFormat="0" applyBorder="0" applyAlignment="0" applyProtection="0"/>
    <xf numFmtId="0" fontId="154" fillId="15" borderId="0" applyNumberFormat="0" applyBorder="0" applyAlignment="0" applyProtection="0"/>
    <xf numFmtId="0" fontId="154" fillId="16" borderId="0" applyNumberFormat="0" applyBorder="0" applyAlignment="0" applyProtection="0"/>
    <xf numFmtId="0" fontId="154" fillId="21" borderId="0" applyNumberFormat="0" applyBorder="0" applyAlignment="0" applyProtection="0"/>
    <xf numFmtId="0" fontId="162" fillId="9" borderId="30" applyNumberFormat="0" applyAlignment="0" applyProtection="0"/>
    <xf numFmtId="167" fontId="25" fillId="0" borderId="0" applyFont="0" applyFill="0" applyBorder="0" applyAlignment="0" applyProtection="0"/>
    <xf numFmtId="0" fontId="37" fillId="0" borderId="0"/>
    <xf numFmtId="0" fontId="37" fillId="0" borderId="0"/>
    <xf numFmtId="0" fontId="36" fillId="0" borderId="0"/>
    <xf numFmtId="0" fontId="198" fillId="0" borderId="10" applyNumberFormat="0" applyFill="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10" fontId="39" fillId="3" borderId="59" applyNumberFormat="0" applyBorder="0" applyAlignment="0" applyProtection="0"/>
    <xf numFmtId="0" fontId="150" fillId="0" borderId="59">
      <alignment horizontal="left"/>
    </xf>
    <xf numFmtId="2" fontId="143" fillId="1" borderId="11">
      <alignment horizontal="left"/>
      <protection locked="0"/>
    </xf>
    <xf numFmtId="0" fontId="168" fillId="0" borderId="10" applyNumberFormat="0" applyFill="0" applyAlignment="0" applyProtection="0"/>
    <xf numFmtId="0" fontId="164" fillId="22" borderId="2" applyNumberFormat="0" applyAlignment="0" applyProtection="0"/>
    <xf numFmtId="176" fontId="36" fillId="25" borderId="8" applyNumberFormat="0" applyFont="0" applyAlignment="0" applyProtection="0"/>
    <xf numFmtId="0" fontId="168" fillId="0" borderId="10" applyNumberFormat="0" applyFill="0" applyAlignment="0" applyProtection="0"/>
    <xf numFmtId="176" fontId="162" fillId="9" borderId="2" applyNumberFormat="0" applyAlignment="0" applyProtection="0"/>
    <xf numFmtId="0" fontId="55" fillId="9" borderId="2" applyNumberFormat="0" applyAlignment="0" applyProtection="0"/>
    <xf numFmtId="0" fontId="55" fillId="9" borderId="2" applyNumberFormat="0" applyAlignment="0" applyProtection="0"/>
    <xf numFmtId="0" fontId="198" fillId="0" borderId="10" applyNumberFormat="0" applyFill="0" applyAlignment="0" applyProtection="0"/>
    <xf numFmtId="0" fontId="37" fillId="25" borderId="8" applyNumberFormat="0" applyFont="0" applyAlignment="0" applyProtection="0"/>
    <xf numFmtId="0" fontId="61" fillId="0" borderId="10" applyNumberFormat="0" applyFill="0" applyAlignment="0" applyProtection="0"/>
    <xf numFmtId="0" fontId="61" fillId="0" borderId="10" applyNumberFormat="0" applyFill="0" applyAlignment="0" applyProtection="0"/>
    <xf numFmtId="0" fontId="197" fillId="22" borderId="9" applyNumberFormat="0" applyAlignment="0" applyProtection="0"/>
    <xf numFmtId="0" fontId="194" fillId="9" borderId="2" applyNumberFormat="0" applyAlignment="0" applyProtection="0"/>
    <xf numFmtId="176" fontId="197" fillId="22" borderId="9" applyNumberFormat="0" applyAlignment="0" applyProtection="0"/>
    <xf numFmtId="176" fontId="141" fillId="0" borderId="33">
      <alignment horizontal="left" vertical="center"/>
    </xf>
    <xf numFmtId="2" fontId="146" fillId="0" borderId="59">
      <alignment horizontal="center" vertical="center"/>
    </xf>
    <xf numFmtId="0" fontId="197" fillId="22" borderId="9" applyNumberFormat="0" applyAlignment="0" applyProtection="0"/>
    <xf numFmtId="10" fontId="39" fillId="3" borderId="1" applyNumberFormat="0" applyBorder="0" applyAlignment="0" applyProtection="0"/>
    <xf numFmtId="176" fontId="187" fillId="22" borderId="2" applyNumberFormat="0" applyAlignment="0" applyProtection="0"/>
    <xf numFmtId="0" fontId="164" fillId="22" borderId="2" applyNumberFormat="0" applyAlignment="0" applyProtection="0"/>
    <xf numFmtId="0" fontId="168" fillId="0" borderId="10" applyNumberFormat="0" applyFill="0" applyAlignment="0" applyProtection="0"/>
    <xf numFmtId="0" fontId="132" fillId="0" borderId="58" applyNumberFormat="0" applyFill="0" applyAlignment="0" applyProtection="0"/>
    <xf numFmtId="176" fontId="197" fillId="22" borderId="66" applyNumberFormat="0" applyAlignment="0" applyProtection="0"/>
    <xf numFmtId="0" fontId="164" fillId="22" borderId="2" applyNumberFormat="0" applyAlignment="0" applyProtection="0"/>
    <xf numFmtId="178" fontId="36" fillId="0" borderId="0" applyFont="0" applyFill="0" applyBorder="0" applyAlignment="0" applyProtection="0"/>
    <xf numFmtId="0" fontId="162" fillId="9" borderId="2" applyNumberFormat="0" applyAlignment="0" applyProtection="0"/>
    <xf numFmtId="0" fontId="163" fillId="22" borderId="9" applyNumberFormat="0" applyAlignment="0" applyProtection="0"/>
    <xf numFmtId="0" fontId="162" fillId="9" borderId="2" applyNumberFormat="0" applyAlignment="0" applyProtection="0"/>
    <xf numFmtId="0" fontId="194"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176" fontId="162" fillId="9" borderId="2" applyNumberFormat="0" applyAlignment="0" applyProtection="0"/>
    <xf numFmtId="0" fontId="168" fillId="0" borderId="10" applyNumberFormat="0" applyFill="0" applyAlignment="0" applyProtection="0"/>
    <xf numFmtId="0" fontId="163" fillId="22" borderId="9" applyNumberFormat="0" applyAlignment="0" applyProtection="0"/>
    <xf numFmtId="0" fontId="194" fillId="9" borderId="2" applyNumberFormat="0" applyAlignment="0" applyProtection="0"/>
    <xf numFmtId="0" fontId="187" fillId="22" borderId="30" applyNumberFormat="0" applyAlignment="0" applyProtection="0"/>
    <xf numFmtId="0" fontId="36" fillId="0" borderId="0"/>
    <xf numFmtId="0" fontId="55" fillId="9" borderId="2" applyNumberFormat="0" applyAlignment="0" applyProtection="0"/>
    <xf numFmtId="0" fontId="58" fillId="22" borderId="9" applyNumberFormat="0" applyAlignment="0" applyProtection="0"/>
    <xf numFmtId="0" fontId="38" fillId="25" borderId="8" applyNumberFormat="0" applyFont="0" applyAlignment="0" applyProtection="0"/>
    <xf numFmtId="0" fontId="194" fillId="9" borderId="2" applyNumberFormat="0" applyAlignment="0" applyProtection="0"/>
    <xf numFmtId="176" fontId="198" fillId="0" borderId="10" applyNumberFormat="0" applyFill="0" applyAlignment="0" applyProtection="0"/>
    <xf numFmtId="0" fontId="61" fillId="0" borderId="10" applyNumberFormat="0" applyFill="0" applyAlignment="0" applyProtection="0"/>
    <xf numFmtId="0" fontId="150" fillId="0" borderId="59">
      <alignment horizontal="left"/>
    </xf>
    <xf numFmtId="176" fontId="194" fillId="9" borderId="30" applyNumberFormat="0" applyAlignment="0" applyProtection="0"/>
    <xf numFmtId="176" fontId="162" fillId="9" borderId="64" applyNumberFormat="0" applyAlignment="0" applyProtection="0"/>
    <xf numFmtId="0" fontId="38" fillId="25" borderId="8" applyNumberFormat="0" applyFont="0" applyAlignment="0" applyProtection="0"/>
    <xf numFmtId="0" fontId="55" fillId="9" borderId="2" applyNumberFormat="0" applyAlignment="0" applyProtection="0"/>
    <xf numFmtId="0" fontId="55" fillId="9" borderId="2" applyNumberFormat="0" applyAlignment="0" applyProtection="0"/>
    <xf numFmtId="0" fontId="150" fillId="0" borderId="59">
      <alignment horizontal="left"/>
    </xf>
    <xf numFmtId="0" fontId="55" fillId="9" borderId="2" applyNumberFormat="0" applyAlignment="0" applyProtection="0"/>
    <xf numFmtId="0" fontId="55" fillId="9" borderId="2" applyNumberFormat="0" applyAlignment="0" applyProtection="0"/>
    <xf numFmtId="0" fontId="168" fillId="0" borderId="10" applyNumberFormat="0" applyFill="0" applyAlignment="0" applyProtection="0"/>
    <xf numFmtId="0" fontId="55" fillId="9" borderId="2" applyNumberFormat="0" applyAlignment="0" applyProtection="0"/>
    <xf numFmtId="176" fontId="187" fillId="22" borderId="2" applyNumberFormat="0" applyAlignment="0" applyProtection="0"/>
    <xf numFmtId="0" fontId="37" fillId="25" borderId="44" applyNumberFormat="0" applyFont="0" applyAlignment="0" applyProtection="0"/>
    <xf numFmtId="0" fontId="36" fillId="25" borderId="65" applyNumberFormat="0" applyFont="0" applyAlignment="0" applyProtection="0"/>
    <xf numFmtId="0" fontId="162" fillId="9" borderId="2" applyNumberFormat="0" applyAlignment="0" applyProtection="0"/>
    <xf numFmtId="176" fontId="198" fillId="0" borderId="10" applyNumberFormat="0" applyFill="0" applyAlignment="0" applyProtection="0"/>
    <xf numFmtId="0" fontId="162" fillId="9" borderId="2" applyNumberFormat="0" applyAlignment="0" applyProtection="0"/>
    <xf numFmtId="0" fontId="36" fillId="25" borderId="8" applyNumberFormat="0" applyFont="0" applyAlignment="0" applyProtection="0"/>
    <xf numFmtId="0" fontId="55" fillId="9" borderId="30" applyNumberFormat="0" applyAlignment="0" applyProtection="0"/>
    <xf numFmtId="0" fontId="61" fillId="0" borderId="67" applyNumberFormat="0" applyFill="0" applyAlignment="0" applyProtection="0"/>
    <xf numFmtId="0" fontId="55" fillId="9" borderId="2" applyNumberFormat="0" applyAlignment="0" applyProtection="0"/>
    <xf numFmtId="0" fontId="58" fillId="22" borderId="9" applyNumberFormat="0" applyAlignment="0" applyProtection="0"/>
    <xf numFmtId="0" fontId="61" fillId="0" borderId="10" applyNumberFormat="0" applyFill="0" applyAlignment="0" applyProtection="0"/>
    <xf numFmtId="0" fontId="162" fillId="9" borderId="2" applyNumberFormat="0" applyAlignment="0" applyProtection="0"/>
    <xf numFmtId="0" fontId="47" fillId="22" borderId="2" applyNumberFormat="0" applyAlignment="0" applyProtection="0"/>
    <xf numFmtId="0" fontId="194" fillId="9" borderId="2" applyNumberFormat="0" applyAlignment="0" applyProtection="0"/>
    <xf numFmtId="0" fontId="36" fillId="0" borderId="0"/>
    <xf numFmtId="0" fontId="55" fillId="9" borderId="2" applyNumberFormat="0" applyAlignment="0" applyProtection="0"/>
    <xf numFmtId="0" fontId="58" fillId="22" borderId="9" applyNumberFormat="0" applyAlignment="0" applyProtection="0"/>
    <xf numFmtId="0" fontId="55" fillId="9" borderId="2" applyNumberFormat="0" applyAlignment="0" applyProtection="0"/>
    <xf numFmtId="0" fontId="194" fillId="9" borderId="2" applyNumberFormat="0" applyAlignment="0" applyProtection="0"/>
    <xf numFmtId="0" fontId="38" fillId="25" borderId="8" applyNumberFormat="0" applyFont="0" applyAlignment="0" applyProtection="0"/>
    <xf numFmtId="0" fontId="162" fillId="9" borderId="2" applyNumberFormat="0" applyAlignment="0" applyProtection="0"/>
    <xf numFmtId="0" fontId="162" fillId="9" borderId="2" applyNumberFormat="0" applyAlignment="0" applyProtection="0"/>
    <xf numFmtId="0" fontId="162" fillId="9" borderId="2" applyNumberFormat="0" applyAlignment="0" applyProtection="0"/>
    <xf numFmtId="0" fontId="132" fillId="0" borderId="58" applyNumberFormat="0" applyFill="0" applyAlignment="0" applyProtection="0"/>
    <xf numFmtId="0" fontId="162" fillId="9" borderId="2" applyNumberFormat="0" applyAlignment="0" applyProtection="0"/>
    <xf numFmtId="0" fontId="162" fillId="9" borderId="64" applyNumberFormat="0" applyAlignment="0" applyProtection="0"/>
    <xf numFmtId="0" fontId="36" fillId="0" borderId="0"/>
    <xf numFmtId="0" fontId="194" fillId="9" borderId="2" applyNumberFormat="0" applyAlignment="0" applyProtection="0"/>
    <xf numFmtId="0" fontId="55" fillId="9" borderId="2" applyNumberFormat="0" applyAlignment="0" applyProtection="0"/>
    <xf numFmtId="0" fontId="55" fillId="9" borderId="2" applyNumberFormat="0" applyAlignment="0" applyProtection="0"/>
    <xf numFmtId="0" fontId="36" fillId="25" borderId="8" applyNumberFormat="0" applyFont="0" applyAlignment="0" applyProtection="0"/>
    <xf numFmtId="0" fontId="55" fillId="9" borderId="2" applyNumberFormat="0" applyAlignment="0" applyProtection="0"/>
    <xf numFmtId="0" fontId="55" fillId="9" borderId="2" applyNumberFormat="0" applyAlignment="0" applyProtection="0"/>
    <xf numFmtId="0" fontId="197" fillId="22" borderId="28" applyNumberFormat="0" applyAlignment="0" applyProtection="0"/>
    <xf numFmtId="0" fontId="168" fillId="0" borderId="10" applyNumberFormat="0" applyFill="0" applyAlignment="0" applyProtection="0"/>
    <xf numFmtId="0" fontId="38" fillId="25" borderId="44" applyNumberFormat="0" applyFont="0" applyAlignment="0" applyProtection="0"/>
    <xf numFmtId="176" fontId="187" fillId="22" borderId="2" applyNumberFormat="0" applyAlignment="0" applyProtection="0"/>
    <xf numFmtId="0" fontId="164" fillId="22" borderId="2" applyNumberFormat="0" applyAlignment="0" applyProtection="0"/>
    <xf numFmtId="0" fontId="163" fillId="22" borderId="9" applyNumberFormat="0" applyAlignment="0" applyProtection="0"/>
    <xf numFmtId="0" fontId="162" fillId="9" borderId="2" applyNumberFormat="0" applyAlignment="0" applyProtection="0"/>
    <xf numFmtId="0" fontId="37" fillId="25" borderId="65" applyNumberFormat="0" applyFont="0" applyAlignment="0" applyProtection="0"/>
    <xf numFmtId="0" fontId="194" fillId="9" borderId="2" applyNumberFormat="0" applyAlignment="0" applyProtection="0"/>
    <xf numFmtId="0" fontId="168" fillId="0" borderId="10" applyNumberFormat="0" applyFill="0" applyAlignment="0" applyProtection="0"/>
    <xf numFmtId="0" fontId="58" fillId="22" borderId="9" applyNumberFormat="0" applyAlignment="0" applyProtection="0"/>
    <xf numFmtId="0" fontId="163" fillId="22" borderId="66" applyNumberFormat="0" applyAlignment="0" applyProtection="0"/>
    <xf numFmtId="0" fontId="194" fillId="9" borderId="2" applyNumberFormat="0" applyAlignment="0" applyProtection="0"/>
    <xf numFmtId="0" fontId="194" fillId="9" borderId="2" applyNumberFormat="0" applyAlignment="0" applyProtection="0"/>
    <xf numFmtId="0" fontId="194" fillId="9" borderId="2" applyNumberFormat="0" applyAlignment="0" applyProtection="0"/>
    <xf numFmtId="0" fontId="163" fillId="22" borderId="9" applyNumberFormat="0" applyAlignment="0" applyProtection="0"/>
    <xf numFmtId="0" fontId="37" fillId="25" borderId="8" applyNumberFormat="0" applyFont="0" applyAlignment="0" applyProtection="0"/>
    <xf numFmtId="0" fontId="37" fillId="25" borderId="8" applyNumberFormat="0" applyFont="0" applyAlignment="0" applyProtection="0"/>
    <xf numFmtId="0" fontId="194" fillId="9" borderId="2" applyNumberFormat="0" applyAlignment="0" applyProtection="0"/>
    <xf numFmtId="0" fontId="55" fillId="9" borderId="2" applyNumberFormat="0" applyAlignment="0" applyProtection="0"/>
    <xf numFmtId="176" fontId="187" fillId="22" borderId="64" applyNumberFormat="0" applyAlignment="0" applyProtection="0"/>
    <xf numFmtId="176" fontId="141" fillId="0" borderId="33">
      <alignment horizontal="left" vertical="center"/>
    </xf>
    <xf numFmtId="0" fontId="36" fillId="25" borderId="8" applyNumberFormat="0" applyFont="0" applyAlignment="0" applyProtection="0"/>
    <xf numFmtId="0" fontId="61" fillId="0" borderId="10" applyNumberFormat="0" applyFill="0" applyAlignment="0" applyProtection="0"/>
    <xf numFmtId="0" fontId="58" fillId="22" borderId="9" applyNumberFormat="0" applyAlignment="0" applyProtection="0"/>
    <xf numFmtId="0" fontId="198" fillId="0" borderId="32" applyNumberFormat="0" applyFill="0" applyAlignment="0" applyProtection="0"/>
    <xf numFmtId="0" fontId="150" fillId="0" borderId="59">
      <alignment horizontal="left"/>
    </xf>
    <xf numFmtId="176" fontId="150" fillId="0" borderId="59">
      <alignment horizontal="left"/>
    </xf>
    <xf numFmtId="0" fontId="163" fillId="22" borderId="9" applyNumberFormat="0" applyAlignment="0" applyProtection="0"/>
    <xf numFmtId="0" fontId="194" fillId="9" borderId="2" applyNumberFormat="0" applyAlignment="0" applyProtection="0"/>
    <xf numFmtId="0" fontId="194" fillId="9" borderId="2" applyNumberFormat="0" applyAlignment="0" applyProtection="0"/>
    <xf numFmtId="0" fontId="194" fillId="9" borderId="2" applyNumberFormat="0" applyAlignment="0" applyProtection="0"/>
    <xf numFmtId="0" fontId="194" fillId="9" borderId="2" applyNumberFormat="0" applyAlignment="0" applyProtection="0"/>
    <xf numFmtId="0" fontId="194" fillId="9" borderId="2" applyNumberFormat="0" applyAlignment="0" applyProtection="0"/>
    <xf numFmtId="0" fontId="168" fillId="0" borderId="67" applyNumberFormat="0" applyFill="0" applyAlignment="0" applyProtection="0"/>
    <xf numFmtId="176" fontId="150" fillId="0" borderId="59">
      <alignment horizontal="left"/>
    </xf>
    <xf numFmtId="0" fontId="55" fillId="9" borderId="2" applyNumberFormat="0" applyAlignment="0" applyProtection="0"/>
    <xf numFmtId="0" fontId="47" fillId="22" borderId="2" applyNumberFormat="0" applyAlignment="0" applyProtection="0"/>
    <xf numFmtId="0" fontId="47" fillId="22" borderId="2" applyNumberFormat="0" applyAlignment="0" applyProtection="0"/>
    <xf numFmtId="0" fontId="162" fillId="9" borderId="2" applyNumberFormat="0" applyAlignment="0" applyProtection="0"/>
    <xf numFmtId="0" fontId="132" fillId="0" borderId="68" applyNumberFormat="0" applyFill="0" applyAlignment="0" applyProtection="0"/>
    <xf numFmtId="0" fontId="61" fillId="0" borderId="10" applyNumberFormat="0" applyFill="0" applyAlignment="0" applyProtection="0"/>
    <xf numFmtId="0" fontId="132" fillId="0" borderId="58" applyNumberFormat="0" applyFill="0" applyAlignment="0" applyProtection="0"/>
    <xf numFmtId="178" fontId="36" fillId="0" borderId="0" applyFont="0" applyFill="0" applyBorder="0" applyAlignment="0" applyProtection="0"/>
    <xf numFmtId="176" fontId="197" fillId="22" borderId="9" applyNumberFormat="0" applyAlignment="0" applyProtection="0"/>
    <xf numFmtId="0" fontId="187" fillId="22" borderId="2" applyNumberFormat="0" applyAlignment="0" applyProtection="0"/>
    <xf numFmtId="0" fontId="55" fillId="9" borderId="2" applyNumberFormat="0" applyAlignment="0" applyProtection="0"/>
    <xf numFmtId="0" fontId="168" fillId="0" borderId="10" applyNumberFormat="0" applyFill="0" applyAlignment="0" applyProtection="0"/>
    <xf numFmtId="2" fontId="146" fillId="0" borderId="61">
      <alignment horizontal="center" vertical="center"/>
    </xf>
    <xf numFmtId="0" fontId="162" fillId="9" borderId="2" applyNumberFormat="0" applyAlignment="0" applyProtection="0"/>
    <xf numFmtId="176" fontId="194" fillId="9" borderId="2" applyNumberFormat="0" applyAlignment="0" applyProtection="0"/>
    <xf numFmtId="0" fontId="36" fillId="0" borderId="0"/>
    <xf numFmtId="0" fontId="141" fillId="0" borderId="33">
      <alignment horizontal="left" vertical="center"/>
    </xf>
    <xf numFmtId="176" fontId="141" fillId="0" borderId="33">
      <alignment horizontal="left" vertical="center"/>
    </xf>
    <xf numFmtId="0" fontId="141" fillId="0" borderId="33">
      <alignment horizontal="left" vertical="center"/>
    </xf>
    <xf numFmtId="0" fontId="55" fillId="9" borderId="64" applyNumberFormat="0" applyAlignment="0" applyProtection="0"/>
    <xf numFmtId="2" fontId="143" fillId="1" borderId="11">
      <alignment horizontal="left"/>
      <protection locked="0"/>
    </xf>
    <xf numFmtId="0" fontId="58" fillId="22" borderId="28" applyNumberFormat="0" applyAlignment="0" applyProtection="0"/>
    <xf numFmtId="2" fontId="143" fillId="1" borderId="11">
      <alignment horizontal="left"/>
      <protection locked="0"/>
    </xf>
    <xf numFmtId="0" fontId="162" fillId="9" borderId="2" applyNumberFormat="0" applyAlignment="0" applyProtection="0"/>
    <xf numFmtId="0" fontId="168" fillId="0" borderId="10" applyNumberFormat="0" applyFill="0" applyAlignment="0" applyProtection="0"/>
    <xf numFmtId="0" fontId="36" fillId="25" borderId="8" applyNumberFormat="0" applyFont="0" applyAlignment="0" applyProtection="0"/>
    <xf numFmtId="2" fontId="146" fillId="0" borderId="1">
      <alignment horizontal="center" vertical="center"/>
    </xf>
    <xf numFmtId="0" fontId="187" fillId="22" borderId="2" applyNumberFormat="0" applyAlignment="0" applyProtection="0"/>
    <xf numFmtId="2" fontId="146" fillId="0" borderId="59">
      <alignment horizontal="center" vertical="center"/>
    </xf>
    <xf numFmtId="0" fontId="194" fillId="9" borderId="2" applyNumberFormat="0" applyAlignment="0" applyProtection="0"/>
    <xf numFmtId="0" fontId="194" fillId="9" borderId="2" applyNumberFormat="0" applyAlignment="0" applyProtection="0"/>
    <xf numFmtId="0" fontId="150" fillId="0" borderId="61">
      <alignment horizontal="left"/>
    </xf>
    <xf numFmtId="0" fontId="194" fillId="9" borderId="2" applyNumberFormat="0" applyAlignment="0" applyProtection="0"/>
    <xf numFmtId="0" fontId="162" fillId="9" borderId="2" applyNumberFormat="0" applyAlignment="0" applyProtection="0"/>
    <xf numFmtId="0" fontId="162" fillId="9" borderId="2" applyNumberFormat="0" applyAlignment="0" applyProtection="0"/>
    <xf numFmtId="0" fontId="164" fillId="22" borderId="64" applyNumberFormat="0" applyAlignment="0" applyProtection="0"/>
    <xf numFmtId="0" fontId="162" fillId="9" borderId="2" applyNumberFormat="0" applyAlignment="0" applyProtection="0"/>
    <xf numFmtId="0" fontId="36" fillId="25" borderId="8" applyNumberFormat="0" applyFont="0" applyAlignment="0" applyProtection="0"/>
    <xf numFmtId="0" fontId="36" fillId="25" borderId="8" applyNumberFormat="0" applyFont="0" applyAlignment="0" applyProtection="0"/>
    <xf numFmtId="0" fontId="162" fillId="9" borderId="2" applyNumberFormat="0" applyAlignment="0" applyProtection="0"/>
    <xf numFmtId="0" fontId="55" fillId="9" borderId="2" applyNumberFormat="0" applyAlignment="0" applyProtection="0"/>
    <xf numFmtId="0" fontId="55" fillId="9" borderId="2" applyNumberFormat="0" applyAlignment="0" applyProtection="0"/>
    <xf numFmtId="176" fontId="168" fillId="0" borderId="10" applyNumberFormat="0" applyFill="0" applyAlignment="0" applyProtection="0"/>
    <xf numFmtId="0" fontId="164" fillId="22" borderId="2" applyNumberFormat="0" applyAlignment="0" applyProtection="0"/>
    <xf numFmtId="0" fontId="164" fillId="22" borderId="2" applyNumberFormat="0" applyAlignment="0" applyProtection="0"/>
    <xf numFmtId="0" fontId="194" fillId="9" borderId="64" applyNumberFormat="0" applyAlignment="0" applyProtection="0"/>
    <xf numFmtId="0" fontId="198" fillId="0" borderId="10" applyNumberFormat="0" applyFill="0" applyAlignment="0" applyProtection="0"/>
    <xf numFmtId="0" fontId="141" fillId="0" borderId="33">
      <alignment horizontal="left" vertical="center"/>
    </xf>
    <xf numFmtId="176" fontId="164" fillId="22" borderId="2" applyNumberFormat="0" applyAlignment="0" applyProtection="0"/>
    <xf numFmtId="0" fontId="61" fillId="0" borderId="10" applyNumberFormat="0" applyFill="0" applyAlignment="0" applyProtection="0"/>
    <xf numFmtId="0" fontId="55" fillId="9" borderId="2" applyNumberFormat="0" applyAlignment="0" applyProtection="0"/>
    <xf numFmtId="0" fontId="58" fillId="22" borderId="9" applyNumberFormat="0" applyAlignment="0" applyProtection="0"/>
    <xf numFmtId="0" fontId="38" fillId="25" borderId="8" applyNumberFormat="0" applyFont="0" applyAlignment="0" applyProtection="0"/>
    <xf numFmtId="0" fontId="37" fillId="25" borderId="8" applyNumberFormat="0" applyFont="0" applyAlignment="0" applyProtection="0"/>
    <xf numFmtId="0" fontId="162" fillId="9" borderId="2" applyNumberFormat="0" applyAlignment="0" applyProtection="0"/>
    <xf numFmtId="0" fontId="37" fillId="25" borderId="44" applyNumberFormat="0" applyFon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37" fillId="25" borderId="44" applyNumberFormat="0" applyFont="0" applyAlignment="0" applyProtection="0"/>
    <xf numFmtId="0" fontId="132" fillId="0" borderId="60" applyNumberFormat="0" applyFill="0" applyAlignment="0" applyProtection="0"/>
    <xf numFmtId="0" fontId="150" fillId="0" borderId="1">
      <alignment horizontal="left"/>
    </xf>
    <xf numFmtId="176" fontId="150" fillId="0" borderId="1">
      <alignment horizontal="left"/>
    </xf>
    <xf numFmtId="0" fontId="150" fillId="0" borderId="1">
      <alignment horizontal="left"/>
    </xf>
    <xf numFmtId="176" fontId="141" fillId="0" borderId="33">
      <alignment horizontal="left" vertical="center"/>
    </xf>
    <xf numFmtId="176" fontId="197" fillId="22" borderId="9" applyNumberFormat="0" applyAlignment="0" applyProtection="0"/>
    <xf numFmtId="0" fontId="47" fillId="22" borderId="2" applyNumberFormat="0" applyAlignment="0" applyProtection="0"/>
    <xf numFmtId="0" fontId="47" fillId="22" borderId="2" applyNumberFormat="0" applyAlignment="0" applyProtection="0"/>
    <xf numFmtId="0" fontId="47" fillId="22" borderId="2" applyNumberFormat="0" applyAlignment="0" applyProtection="0"/>
    <xf numFmtId="0" fontId="164" fillId="22" borderId="64" applyNumberFormat="0" applyAlignment="0" applyProtection="0"/>
    <xf numFmtId="0" fontId="37" fillId="25" borderId="8" applyNumberFormat="0" applyFont="0" applyAlignment="0" applyProtection="0"/>
    <xf numFmtId="0" fontId="58" fillId="22" borderId="9" applyNumberFormat="0" applyAlignment="0" applyProtection="0"/>
    <xf numFmtId="0" fontId="55" fillId="9" borderId="2" applyNumberFormat="0" applyAlignment="0" applyProtection="0"/>
    <xf numFmtId="0" fontId="55" fillId="9" borderId="2" applyNumberFormat="0" applyAlignment="0" applyProtection="0"/>
    <xf numFmtId="0" fontId="194" fillId="9" borderId="2" applyNumberFormat="0" applyAlignment="0" applyProtection="0"/>
    <xf numFmtId="178" fontId="36" fillId="0" borderId="0" applyFont="0" applyFill="0" applyBorder="0" applyAlignment="0" applyProtection="0"/>
    <xf numFmtId="0" fontId="150" fillId="0" borderId="59">
      <alignment horizontal="left"/>
    </xf>
    <xf numFmtId="178" fontId="36" fillId="0" borderId="0" applyFont="0" applyFill="0" applyBorder="0" applyAlignment="0" applyProtection="0"/>
    <xf numFmtId="0" fontId="55" fillId="9" borderId="2" applyNumberFormat="0" applyAlignment="0" applyProtection="0"/>
    <xf numFmtId="0" fontId="55" fillId="9" borderId="2" applyNumberFormat="0" applyAlignment="0" applyProtection="0"/>
    <xf numFmtId="0" fontId="194" fillId="9" borderId="64" applyNumberFormat="0" applyAlignment="0" applyProtection="0"/>
    <xf numFmtId="0" fontId="55" fillId="9" borderId="2" applyNumberFormat="0" applyAlignment="0" applyProtection="0"/>
    <xf numFmtId="0" fontId="187" fillId="22" borderId="2" applyNumberFormat="0" applyAlignment="0" applyProtection="0"/>
    <xf numFmtId="0" fontId="187" fillId="22" borderId="2" applyNumberFormat="0" applyAlignment="0" applyProtection="0"/>
    <xf numFmtId="176" fontId="194" fillId="9" borderId="2" applyNumberFormat="0" applyAlignment="0" applyProtection="0"/>
    <xf numFmtId="178" fontId="36" fillId="0" borderId="0" applyFont="0" applyFill="0" applyBorder="0" applyAlignment="0" applyProtection="0"/>
    <xf numFmtId="0" fontId="37" fillId="25" borderId="8" applyNumberFormat="0" applyFont="0" applyAlignment="0" applyProtection="0"/>
    <xf numFmtId="0" fontId="162" fillId="9" borderId="2" applyNumberFormat="0" applyAlignment="0" applyProtection="0"/>
    <xf numFmtId="0" fontId="162" fillId="9" borderId="2" applyNumberFormat="0" applyAlignment="0" applyProtection="0"/>
    <xf numFmtId="176" fontId="163" fillId="22" borderId="9" applyNumberFormat="0" applyAlignment="0" applyProtection="0"/>
    <xf numFmtId="176" fontId="164" fillId="22" borderId="2" applyNumberFormat="0" applyAlignment="0" applyProtection="0"/>
    <xf numFmtId="0" fontId="194" fillId="9" borderId="2" applyNumberFormat="0" applyAlignment="0" applyProtection="0"/>
    <xf numFmtId="0" fontId="47" fillId="22" borderId="2" applyNumberFormat="0" applyAlignment="0" applyProtection="0"/>
    <xf numFmtId="176" fontId="164" fillId="22" borderId="2" applyNumberFormat="0" applyAlignment="0" applyProtection="0"/>
    <xf numFmtId="0" fontId="194" fillId="9" borderId="2" applyNumberFormat="0" applyAlignment="0" applyProtection="0"/>
    <xf numFmtId="2" fontId="146" fillId="0" borderId="59">
      <alignment horizontal="center" vertical="center"/>
    </xf>
    <xf numFmtId="10" fontId="39" fillId="3" borderId="59" applyNumberFormat="0" applyBorder="0" applyAlignment="0" applyProtection="0"/>
    <xf numFmtId="0" fontId="55" fillId="9" borderId="64" applyNumberFormat="0" applyAlignment="0" applyProtection="0"/>
    <xf numFmtId="0" fontId="163" fillId="22" borderId="9" applyNumberFormat="0" applyAlignment="0" applyProtection="0"/>
    <xf numFmtId="0" fontId="55" fillId="9" borderId="2" applyNumberFormat="0" applyAlignment="0" applyProtection="0"/>
    <xf numFmtId="0" fontId="55" fillId="9" borderId="2" applyNumberFormat="0" applyAlignment="0" applyProtection="0"/>
    <xf numFmtId="0" fontId="36" fillId="0" borderId="0"/>
    <xf numFmtId="0" fontId="36" fillId="0" borderId="0"/>
    <xf numFmtId="0" fontId="38" fillId="25" borderId="8" applyNumberFormat="0" applyFont="0" applyAlignment="0" applyProtection="0"/>
    <xf numFmtId="0" fontId="55" fillId="9" borderId="2" applyNumberFormat="0" applyAlignment="0" applyProtection="0"/>
    <xf numFmtId="0" fontId="55" fillId="9" borderId="2" applyNumberFormat="0" applyAlignment="0" applyProtection="0"/>
    <xf numFmtId="176" fontId="168" fillId="0" borderId="10" applyNumberFormat="0" applyFill="0" applyAlignment="0" applyProtection="0"/>
    <xf numFmtId="0" fontId="163" fillId="22" borderId="9" applyNumberFormat="0" applyAlignment="0" applyProtection="0"/>
    <xf numFmtId="0" fontId="47" fillId="22" borderId="2" applyNumberFormat="0" applyAlignment="0" applyProtection="0"/>
    <xf numFmtId="0" fontId="55" fillId="9" borderId="2" applyNumberFormat="0" applyAlignment="0" applyProtection="0"/>
    <xf numFmtId="176" fontId="198" fillId="0" borderId="10" applyNumberFormat="0" applyFill="0" applyAlignment="0" applyProtection="0"/>
    <xf numFmtId="0" fontId="37" fillId="25" borderId="65" applyNumberFormat="0" applyFont="0" applyAlignment="0" applyProtection="0"/>
    <xf numFmtId="176" fontId="163" fillId="22" borderId="9" applyNumberFormat="0" applyAlignment="0" applyProtection="0"/>
    <xf numFmtId="0" fontId="164" fillId="22" borderId="2" applyNumberFormat="0" applyAlignment="0" applyProtection="0"/>
    <xf numFmtId="0" fontId="198" fillId="0" borderId="10" applyNumberFormat="0" applyFill="0" applyAlignment="0" applyProtection="0"/>
    <xf numFmtId="176" fontId="163" fillId="22" borderId="9" applyNumberFormat="0" applyAlignment="0" applyProtection="0"/>
    <xf numFmtId="0" fontId="55" fillId="9" borderId="2" applyNumberFormat="0" applyAlignment="0" applyProtection="0"/>
    <xf numFmtId="0" fontId="37" fillId="25" borderId="8" applyNumberFormat="0" applyFont="0" applyAlignment="0" applyProtection="0"/>
    <xf numFmtId="0" fontId="47" fillId="22" borderId="2" applyNumberFormat="0" applyAlignment="0" applyProtection="0"/>
    <xf numFmtId="0" fontId="162" fillId="9" borderId="2" applyNumberFormat="0" applyAlignment="0" applyProtection="0"/>
    <xf numFmtId="0" fontId="37" fillId="25" borderId="8" applyNumberFormat="0" applyFont="0" applyAlignment="0" applyProtection="0"/>
    <xf numFmtId="0" fontId="55" fillId="9" borderId="64" applyNumberFormat="0" applyAlignment="0" applyProtection="0"/>
    <xf numFmtId="0" fontId="55" fillId="9" borderId="2" applyNumberFormat="0" applyAlignment="0" applyProtection="0"/>
    <xf numFmtId="0" fontId="168" fillId="0" borderId="10" applyNumberFormat="0" applyFill="0" applyAlignment="0" applyProtection="0"/>
    <xf numFmtId="0" fontId="168" fillId="0" borderId="10" applyNumberFormat="0" applyFill="0" applyAlignment="0" applyProtection="0"/>
    <xf numFmtId="0" fontId="36" fillId="25" borderId="65" applyNumberFormat="0" applyFont="0" applyAlignment="0" applyProtection="0"/>
    <xf numFmtId="178" fontId="36" fillId="0" borderId="0" applyFont="0" applyFill="0" applyBorder="0" applyAlignment="0" applyProtection="0"/>
    <xf numFmtId="176" fontId="198" fillId="0" borderId="10" applyNumberFormat="0" applyFill="0" applyAlignment="0" applyProtection="0"/>
    <xf numFmtId="0" fontId="55" fillId="9" borderId="2" applyNumberFormat="0" applyAlignment="0" applyProtection="0"/>
    <xf numFmtId="0" fontId="132" fillId="0" borderId="58" applyNumberFormat="0" applyFill="0" applyAlignment="0" applyProtection="0"/>
    <xf numFmtId="0" fontId="47" fillId="22" borderId="2" applyNumberFormat="0" applyAlignment="0" applyProtection="0"/>
    <xf numFmtId="0" fontId="36" fillId="0" borderId="0"/>
    <xf numFmtId="0" fontId="55" fillId="9" borderId="2" applyNumberFormat="0" applyAlignment="0" applyProtection="0"/>
    <xf numFmtId="0" fontId="55" fillId="9" borderId="2" applyNumberFormat="0" applyAlignment="0" applyProtection="0"/>
    <xf numFmtId="0" fontId="55" fillId="9" borderId="2" applyNumberFormat="0" applyAlignment="0" applyProtection="0"/>
    <xf numFmtId="0" fontId="162" fillId="9" borderId="2" applyNumberFormat="0" applyAlignment="0" applyProtection="0"/>
    <xf numFmtId="0" fontId="55" fillId="9" borderId="2" applyNumberFormat="0" applyAlignment="0" applyProtection="0"/>
    <xf numFmtId="176" fontId="162" fillId="9" borderId="2" applyNumberFormat="0" applyAlignment="0" applyProtection="0"/>
    <xf numFmtId="0" fontId="61" fillId="0" borderId="32" applyNumberFormat="0" applyFill="0" applyAlignment="0" applyProtection="0"/>
    <xf numFmtId="0" fontId="55" fillId="9" borderId="2" applyNumberFormat="0" applyAlignment="0" applyProtection="0"/>
    <xf numFmtId="176" fontId="36" fillId="25" borderId="8" applyNumberFormat="0" applyFont="0" applyAlignment="0" applyProtection="0"/>
    <xf numFmtId="0" fontId="36" fillId="25" borderId="8" applyNumberFormat="0" applyFont="0" applyAlignment="0" applyProtection="0"/>
    <xf numFmtId="0" fontId="164" fillId="22" borderId="2" applyNumberFormat="0" applyAlignment="0" applyProtection="0"/>
    <xf numFmtId="0" fontId="187" fillId="22" borderId="64" applyNumberFormat="0" applyAlignment="0" applyProtection="0"/>
    <xf numFmtId="178" fontId="36" fillId="0" borderId="0" applyFont="0" applyFill="0" applyBorder="0" applyAlignment="0" applyProtection="0"/>
    <xf numFmtId="0" fontId="36" fillId="0" borderId="0"/>
    <xf numFmtId="176" fontId="36" fillId="25" borderId="8" applyNumberFormat="0" applyFont="0" applyAlignment="0" applyProtection="0"/>
    <xf numFmtId="0" fontId="36" fillId="25" borderId="8" applyNumberFormat="0" applyFont="0" applyAlignment="0" applyProtection="0"/>
    <xf numFmtId="0" fontId="36" fillId="25" borderId="8" applyNumberFormat="0" applyFont="0" applyAlignment="0" applyProtection="0"/>
    <xf numFmtId="0" fontId="164" fillId="22" borderId="2" applyNumberFormat="0" applyAlignment="0" applyProtection="0"/>
    <xf numFmtId="0" fontId="36" fillId="0" borderId="0"/>
    <xf numFmtId="0" fontId="37" fillId="25" borderId="8" applyNumberFormat="0" applyFont="0" applyAlignment="0" applyProtection="0"/>
    <xf numFmtId="0" fontId="164" fillId="22" borderId="2" applyNumberFormat="0" applyAlignment="0" applyProtection="0"/>
    <xf numFmtId="0" fontId="163" fillId="22" borderId="9" applyNumberFormat="0" applyAlignment="0" applyProtection="0"/>
    <xf numFmtId="0" fontId="163" fillId="22" borderId="9" applyNumberFormat="0" applyAlignment="0" applyProtection="0"/>
    <xf numFmtId="0" fontId="197" fillId="22" borderId="9" applyNumberFormat="0" applyAlignment="0" applyProtection="0"/>
    <xf numFmtId="0" fontId="58" fillId="22" borderId="9" applyNumberFormat="0" applyAlignment="0" applyProtection="0"/>
    <xf numFmtId="0" fontId="36" fillId="25" borderId="8" applyNumberFormat="0" applyFont="0" applyAlignment="0" applyProtection="0"/>
    <xf numFmtId="176" fontId="164" fillId="22" borderId="2" applyNumberFormat="0" applyAlignment="0" applyProtection="0"/>
    <xf numFmtId="0" fontId="194" fillId="9" borderId="2" applyNumberFormat="0" applyAlignment="0" applyProtection="0"/>
    <xf numFmtId="0" fontId="38" fillId="25" borderId="8" applyNumberFormat="0" applyFont="0" applyAlignment="0" applyProtection="0"/>
    <xf numFmtId="0" fontId="132" fillId="0" borderId="58" applyNumberFormat="0" applyFill="0" applyAlignment="0" applyProtection="0"/>
    <xf numFmtId="176" fontId="198" fillId="0" borderId="32" applyNumberFormat="0" applyFill="0" applyAlignment="0" applyProtection="0"/>
    <xf numFmtId="176" fontId="197" fillId="22" borderId="9" applyNumberFormat="0" applyAlignment="0" applyProtection="0"/>
    <xf numFmtId="0" fontId="194" fillId="9" borderId="30" applyNumberFormat="0" applyAlignment="0" applyProtection="0"/>
    <xf numFmtId="0" fontId="58" fillId="22" borderId="9" applyNumberFormat="0" applyAlignment="0" applyProtection="0"/>
    <xf numFmtId="0" fontId="37" fillId="25" borderId="8" applyNumberFormat="0" applyFont="0" applyAlignment="0" applyProtection="0"/>
    <xf numFmtId="176" fontId="168" fillId="0" borderId="10" applyNumberFormat="0" applyFill="0" applyAlignment="0" applyProtection="0"/>
    <xf numFmtId="0" fontId="38" fillId="25" borderId="8" applyNumberFormat="0" applyFont="0" applyAlignment="0" applyProtection="0"/>
    <xf numFmtId="0" fontId="37" fillId="25" borderId="44" applyNumberFormat="0" applyFont="0" applyAlignment="0" applyProtection="0"/>
    <xf numFmtId="0" fontId="47" fillId="22" borderId="2" applyNumberFormat="0" applyAlignment="0" applyProtection="0"/>
    <xf numFmtId="178" fontId="36" fillId="0" borderId="0" applyFont="0" applyFill="0" applyBorder="0" applyAlignment="0" applyProtection="0"/>
    <xf numFmtId="0" fontId="162" fillId="9" borderId="2" applyNumberFormat="0" applyAlignment="0" applyProtection="0"/>
    <xf numFmtId="0" fontId="55" fillId="9" borderId="2" applyNumberFormat="0" applyAlignment="0" applyProtection="0"/>
    <xf numFmtId="0" fontId="37" fillId="25" borderId="8" applyNumberFormat="0" applyFont="0" applyAlignment="0" applyProtection="0"/>
    <xf numFmtId="0" fontId="141" fillId="0" borderId="33">
      <alignment horizontal="left" vertical="center"/>
    </xf>
    <xf numFmtId="0" fontId="163" fillId="22" borderId="9" applyNumberFormat="0" applyAlignment="0" applyProtection="0"/>
    <xf numFmtId="176" fontId="194" fillId="9" borderId="2" applyNumberFormat="0" applyAlignment="0" applyProtection="0"/>
    <xf numFmtId="0" fontId="55" fillId="9" borderId="2" applyNumberFormat="0" applyAlignment="0" applyProtection="0"/>
    <xf numFmtId="176" fontId="36" fillId="25" borderId="8" applyNumberFormat="0" applyFont="0" applyAlignment="0" applyProtection="0"/>
    <xf numFmtId="0" fontId="47" fillId="22" borderId="2" applyNumberFormat="0" applyAlignment="0" applyProtection="0"/>
    <xf numFmtId="0" fontId="162" fillId="9" borderId="64" applyNumberFormat="0" applyAlignment="0" applyProtection="0"/>
    <xf numFmtId="0" fontId="37" fillId="25" borderId="65" applyNumberFormat="0" applyFont="0" applyAlignment="0" applyProtection="0"/>
    <xf numFmtId="176" fontId="150" fillId="0" borderId="59">
      <alignment horizontal="left"/>
    </xf>
    <xf numFmtId="0" fontId="55" fillId="9" borderId="2" applyNumberFormat="0" applyAlignment="0" applyProtection="0"/>
    <xf numFmtId="0" fontId="164" fillId="22" borderId="2" applyNumberFormat="0" applyAlignment="0" applyProtection="0"/>
    <xf numFmtId="0" fontId="55" fillId="9" borderId="2" applyNumberFormat="0" applyAlignment="0" applyProtection="0"/>
    <xf numFmtId="0" fontId="47" fillId="22" borderId="64" applyNumberFormat="0" applyAlignment="0" applyProtection="0"/>
    <xf numFmtId="176" fontId="141" fillId="0" borderId="33">
      <alignment horizontal="left" vertical="center"/>
    </xf>
    <xf numFmtId="0" fontId="55" fillId="9" borderId="2" applyNumberFormat="0" applyAlignment="0" applyProtection="0"/>
    <xf numFmtId="0" fontId="55" fillId="9" borderId="64" applyNumberFormat="0" applyAlignment="0" applyProtection="0"/>
    <xf numFmtId="0" fontId="36" fillId="25" borderId="8" applyNumberFormat="0" applyFont="0" applyAlignment="0" applyProtection="0"/>
    <xf numFmtId="0" fontId="55" fillId="9" borderId="2" applyNumberFormat="0" applyAlignment="0" applyProtection="0"/>
    <xf numFmtId="0" fontId="162" fillId="9" borderId="2" applyNumberFormat="0" applyAlignment="0" applyProtection="0"/>
    <xf numFmtId="0" fontId="55" fillId="9" borderId="2" applyNumberFormat="0" applyAlignment="0" applyProtection="0"/>
    <xf numFmtId="0" fontId="168" fillId="0" borderId="10" applyNumberFormat="0" applyFill="0" applyAlignment="0" applyProtection="0"/>
    <xf numFmtId="176" fontId="168" fillId="0" borderId="10" applyNumberFormat="0" applyFill="0" applyAlignment="0" applyProtection="0"/>
    <xf numFmtId="0" fontId="37" fillId="25" borderId="8" applyNumberFormat="0" applyFont="0" applyAlignment="0" applyProtection="0"/>
    <xf numFmtId="0" fontId="37" fillId="25" borderId="8" applyNumberFormat="0" applyFont="0" applyAlignment="0" applyProtection="0"/>
    <xf numFmtId="10" fontId="39" fillId="3" borderId="59" applyNumberFormat="0" applyBorder="0" applyAlignment="0" applyProtection="0"/>
    <xf numFmtId="0" fontId="36" fillId="25" borderId="8" applyNumberFormat="0" applyFont="0" applyAlignment="0" applyProtection="0"/>
    <xf numFmtId="0" fontId="163" fillId="22" borderId="9" applyNumberFormat="0" applyAlignment="0" applyProtection="0"/>
    <xf numFmtId="0" fontId="61" fillId="0" borderId="10" applyNumberFormat="0" applyFill="0" applyAlignment="0" applyProtection="0"/>
    <xf numFmtId="0" fontId="58" fillId="22" borderId="9" applyNumberFormat="0" applyAlignment="0" applyProtection="0"/>
    <xf numFmtId="2" fontId="143" fillId="1" borderId="11">
      <alignment horizontal="left"/>
      <protection locked="0"/>
    </xf>
    <xf numFmtId="0" fontId="37" fillId="25" borderId="8" applyNumberFormat="0" applyFont="0" applyAlignment="0" applyProtection="0"/>
    <xf numFmtId="0" fontId="37" fillId="25" borderId="8" applyNumberFormat="0" applyFont="0" applyAlignment="0" applyProtection="0"/>
    <xf numFmtId="0" fontId="58" fillId="22" borderId="9" applyNumberFormat="0" applyAlignment="0" applyProtection="0"/>
    <xf numFmtId="0" fontId="61" fillId="0" borderId="10" applyNumberFormat="0" applyFill="0" applyAlignment="0" applyProtection="0"/>
    <xf numFmtId="0" fontId="163" fillId="22" borderId="9" applyNumberFormat="0" applyAlignment="0" applyProtection="0"/>
    <xf numFmtId="0" fontId="164" fillId="22" borderId="64" applyNumberFormat="0" applyAlignment="0" applyProtection="0"/>
    <xf numFmtId="0" fontId="162" fillId="9" borderId="64" applyNumberFormat="0" applyAlignment="0" applyProtection="0"/>
    <xf numFmtId="0" fontId="197" fillId="22" borderId="9" applyNumberFormat="0" applyAlignment="0" applyProtection="0"/>
    <xf numFmtId="0" fontId="132" fillId="0" borderId="58" applyNumberFormat="0" applyFill="0" applyAlignment="0" applyProtection="0"/>
    <xf numFmtId="0" fontId="55" fillId="9" borderId="2" applyNumberFormat="0" applyAlignment="0" applyProtection="0"/>
    <xf numFmtId="0" fontId="58" fillId="22" borderId="9" applyNumberFormat="0" applyAlignment="0" applyProtection="0"/>
    <xf numFmtId="0" fontId="132" fillId="0" borderId="58" applyNumberFormat="0" applyFill="0" applyAlignment="0" applyProtection="0"/>
    <xf numFmtId="0" fontId="132" fillId="0" borderId="58" applyNumberFormat="0" applyFill="0" applyAlignment="0" applyProtection="0"/>
    <xf numFmtId="0" fontId="47" fillId="22" borderId="64" applyNumberFormat="0" applyAlignment="0" applyProtection="0"/>
    <xf numFmtId="0" fontId="141" fillId="0" borderId="63">
      <alignment horizontal="left" vertical="center"/>
    </xf>
    <xf numFmtId="178" fontId="36" fillId="0" borderId="0" applyFont="0" applyFill="0" applyBorder="0" applyAlignment="0" applyProtection="0"/>
    <xf numFmtId="178" fontId="36" fillId="0" borderId="0" applyFont="0" applyFill="0" applyBorder="0" applyAlignment="0" applyProtection="0"/>
    <xf numFmtId="0" fontId="150" fillId="0" borderId="59">
      <alignment horizontal="left"/>
    </xf>
    <xf numFmtId="0" fontId="162" fillId="9" borderId="2" applyNumberFormat="0" applyAlignment="0" applyProtection="0"/>
    <xf numFmtId="0" fontId="37" fillId="0" borderId="0"/>
    <xf numFmtId="0" fontId="37" fillId="0" borderId="0"/>
    <xf numFmtId="0" fontId="55" fillId="9" borderId="2" applyNumberFormat="0" applyAlignment="0" applyProtection="0"/>
    <xf numFmtId="0" fontId="38" fillId="25" borderId="8" applyNumberFormat="0" applyFont="0" applyAlignment="0" applyProtection="0"/>
    <xf numFmtId="0" fontId="61" fillId="0" borderId="10" applyNumberFormat="0" applyFill="0" applyAlignment="0" applyProtection="0"/>
    <xf numFmtId="0" fontId="36" fillId="25" borderId="65" applyNumberFormat="0" applyFont="0" applyAlignment="0" applyProtection="0"/>
    <xf numFmtId="0" fontId="168" fillId="0" borderId="67" applyNumberFormat="0" applyFill="0" applyAlignment="0" applyProtection="0"/>
    <xf numFmtId="0" fontId="58" fillId="22" borderId="28" applyNumberFormat="0" applyAlignment="0" applyProtection="0"/>
    <xf numFmtId="0" fontId="194" fillId="9" borderId="64" applyNumberFormat="0" applyAlignment="0" applyProtection="0"/>
    <xf numFmtId="0" fontId="162" fillId="9" borderId="2" applyNumberFormat="0" applyAlignment="0" applyProtection="0"/>
    <xf numFmtId="0" fontId="55" fillId="9" borderId="2" applyNumberFormat="0" applyAlignment="0" applyProtection="0"/>
    <xf numFmtId="176" fontId="197" fillId="22" borderId="28" applyNumberFormat="0" applyAlignment="0" applyProtection="0"/>
    <xf numFmtId="176" fontId="36" fillId="25" borderId="65" applyNumberFormat="0" applyFont="0" applyAlignment="0" applyProtection="0"/>
    <xf numFmtId="178" fontId="36" fillId="0" borderId="0" applyFont="0" applyFill="0" applyBorder="0" applyAlignment="0" applyProtection="0"/>
    <xf numFmtId="0" fontId="164" fillId="22" borderId="2" applyNumberFormat="0" applyAlignment="0" applyProtection="0"/>
    <xf numFmtId="0" fontId="150" fillId="0" borderId="61">
      <alignment horizontal="left"/>
    </xf>
    <xf numFmtId="176" fontId="194" fillId="9" borderId="64" applyNumberFormat="0" applyAlignment="0" applyProtection="0"/>
    <xf numFmtId="2" fontId="143" fillId="1" borderId="62">
      <alignment horizontal="left"/>
      <protection locked="0"/>
    </xf>
    <xf numFmtId="0" fontId="61" fillId="0" borderId="10" applyNumberFormat="0" applyFill="0" applyAlignment="0" applyProtection="0"/>
    <xf numFmtId="0" fontId="61" fillId="0" borderId="10" applyNumberFormat="0" applyFill="0" applyAlignment="0" applyProtection="0"/>
    <xf numFmtId="0" fontId="47" fillId="22" borderId="30" applyNumberFormat="0" applyAlignment="0" applyProtection="0"/>
    <xf numFmtId="0" fontId="36" fillId="0" borderId="0"/>
    <xf numFmtId="0" fontId="36" fillId="0" borderId="0"/>
    <xf numFmtId="176" fontId="163" fillId="22" borderId="9" applyNumberFormat="0" applyAlignment="0" applyProtection="0"/>
    <xf numFmtId="0" fontId="162" fillId="9" borderId="2" applyNumberFormat="0" applyAlignment="0" applyProtection="0"/>
    <xf numFmtId="0" fontId="55" fillId="9" borderId="64" applyNumberFormat="0" applyAlignment="0" applyProtection="0"/>
    <xf numFmtId="0" fontId="58" fillId="22" borderId="28" applyNumberFormat="0" applyAlignment="0" applyProtection="0"/>
    <xf numFmtId="176" fontId="141" fillId="0" borderId="63">
      <alignment horizontal="left" vertical="center"/>
    </xf>
    <xf numFmtId="178" fontId="36" fillId="0" borderId="0" applyFont="0" applyFill="0" applyBorder="0" applyAlignment="0" applyProtection="0"/>
    <xf numFmtId="0" fontId="162" fillId="9" borderId="2" applyNumberFormat="0" applyAlignment="0" applyProtection="0"/>
    <xf numFmtId="176" fontId="187" fillId="22" borderId="30" applyNumberFormat="0" applyAlignment="0" applyProtection="0"/>
    <xf numFmtId="178" fontId="36" fillId="0" borderId="0" applyFont="0" applyFill="0" applyBorder="0" applyAlignment="0" applyProtection="0"/>
    <xf numFmtId="0" fontId="162" fillId="9" borderId="30" applyNumberFormat="0" applyAlignment="0" applyProtection="0"/>
    <xf numFmtId="176" fontId="162" fillId="9" borderId="30" applyNumberFormat="0" applyAlignment="0" applyProtection="0"/>
    <xf numFmtId="0" fontId="162" fillId="9" borderId="30" applyNumberFormat="0" applyAlignment="0" applyProtection="0"/>
    <xf numFmtId="0" fontId="163" fillId="22" borderId="28" applyNumberFormat="0" applyAlignment="0" applyProtection="0"/>
    <xf numFmtId="176" fontId="163" fillId="22" borderId="28" applyNumberFormat="0" applyAlignment="0" applyProtection="0"/>
    <xf numFmtId="0" fontId="163" fillId="22" borderId="28" applyNumberFormat="0" applyAlignment="0" applyProtection="0"/>
    <xf numFmtId="0" fontId="164" fillId="22" borderId="30" applyNumberFormat="0" applyAlignment="0" applyProtection="0"/>
    <xf numFmtId="176" fontId="164" fillId="22" borderId="30" applyNumberFormat="0" applyAlignment="0" applyProtection="0"/>
    <xf numFmtId="0" fontId="164" fillId="22" borderId="30" applyNumberFormat="0" applyAlignment="0" applyProtection="0"/>
    <xf numFmtId="0" fontId="197" fillId="22" borderId="66" applyNumberFormat="0" applyAlignment="0" applyProtection="0"/>
    <xf numFmtId="0" fontId="198" fillId="0" borderId="67" applyNumberFormat="0" applyFill="0" applyAlignment="0" applyProtection="0"/>
    <xf numFmtId="176" fontId="198" fillId="0" borderId="67" applyNumberFormat="0" applyFill="0" applyAlignment="0" applyProtection="0"/>
    <xf numFmtId="0" fontId="168" fillId="0" borderId="32" applyNumberFormat="0" applyFill="0" applyAlignment="0" applyProtection="0"/>
    <xf numFmtId="176" fontId="168" fillId="0" borderId="32" applyNumberFormat="0" applyFill="0" applyAlignment="0" applyProtection="0"/>
    <xf numFmtId="0" fontId="168" fillId="0" borderId="32" applyNumberFormat="0" applyFill="0" applyAlignment="0" applyProtection="0"/>
    <xf numFmtId="0" fontId="163" fillId="22" borderId="66" applyNumberFormat="0" applyAlignment="0" applyProtection="0"/>
    <xf numFmtId="0" fontId="36" fillId="25" borderId="44" applyNumberFormat="0" applyFont="0" applyAlignment="0" applyProtection="0"/>
    <xf numFmtId="176" fontId="36" fillId="25" borderId="44" applyNumberFormat="0" applyFont="0" applyAlignment="0" applyProtection="0"/>
    <xf numFmtId="0" fontId="36" fillId="25" borderId="44" applyNumberFormat="0" applyFont="0" applyAlignment="0" applyProtection="0"/>
    <xf numFmtId="0" fontId="132" fillId="0" borderId="68" applyNumberFormat="0" applyFill="0" applyAlignment="0" applyProtection="0"/>
    <xf numFmtId="0" fontId="58" fillId="22" borderId="66" applyNumberFormat="0" applyAlignment="0" applyProtection="0"/>
    <xf numFmtId="178" fontId="36" fillId="0" borderId="0" applyFont="0" applyFill="0" applyBorder="0" applyAlignment="0" applyProtection="0"/>
    <xf numFmtId="0" fontId="36" fillId="0" borderId="0"/>
    <xf numFmtId="0" fontId="194" fillId="9" borderId="30" applyNumberFormat="0" applyAlignment="0" applyProtection="0"/>
    <xf numFmtId="0" fontId="194" fillId="9" borderId="30" applyNumberFormat="0" applyAlignment="0" applyProtection="0"/>
    <xf numFmtId="0" fontId="194" fillId="9" borderId="30" applyNumberFormat="0" applyAlignment="0" applyProtection="0"/>
    <xf numFmtId="0" fontId="194" fillId="9" borderId="30" applyNumberFormat="0" applyAlignment="0" applyProtection="0"/>
    <xf numFmtId="0" fontId="194" fillId="9" borderId="30" applyNumberFormat="0" applyAlignment="0" applyProtection="0"/>
    <xf numFmtId="0" fontId="55" fillId="9" borderId="64" applyNumberFormat="0" applyAlignment="0" applyProtection="0"/>
    <xf numFmtId="0" fontId="194" fillId="9" borderId="64" applyNumberFormat="0" applyAlignment="0" applyProtection="0"/>
    <xf numFmtId="0" fontId="38" fillId="25" borderId="65" applyNumberFormat="0" applyFont="0" applyAlignment="0" applyProtection="0"/>
    <xf numFmtId="0" fontId="194" fillId="9" borderId="64" applyNumberFormat="0" applyAlignment="0" applyProtection="0"/>
    <xf numFmtId="0" fontId="55" fillId="9" borderId="64" applyNumberFormat="0" applyAlignment="0" applyProtection="0"/>
    <xf numFmtId="0" fontId="55" fillId="9" borderId="64" applyNumberFormat="0" applyAlignment="0" applyProtection="0"/>
    <xf numFmtId="0" fontId="168" fillId="0" borderId="67" applyNumberFormat="0" applyFill="0" applyAlignment="0" applyProtection="0"/>
    <xf numFmtId="0" fontId="58" fillId="22" borderId="66" applyNumberFormat="0" applyAlignment="0" applyProtection="0"/>
    <xf numFmtId="0" fontId="37" fillId="25" borderId="65" applyNumberFormat="0" applyFont="0" applyAlignment="0" applyProtection="0"/>
    <xf numFmtId="176" fontId="164" fillId="22" borderId="64" applyNumberFormat="0" applyAlignment="0" applyProtection="0"/>
    <xf numFmtId="0" fontId="162" fillId="9" borderId="64" applyNumberFormat="0" applyAlignment="0" applyProtection="0"/>
    <xf numFmtId="0" fontId="163" fillId="22" borderId="66" applyNumberFormat="0" applyAlignment="0" applyProtection="0"/>
    <xf numFmtId="0" fontId="162" fillId="9" borderId="64" applyNumberFormat="0" applyAlignment="0" applyProtection="0"/>
    <xf numFmtId="176" fontId="163" fillId="22" borderId="66" applyNumberFormat="0" applyAlignment="0" applyProtection="0"/>
    <xf numFmtId="0" fontId="132" fillId="0" borderId="60" applyNumberFormat="0" applyFill="0" applyAlignment="0" applyProtection="0"/>
    <xf numFmtId="0" fontId="55" fillId="9" borderId="64" applyNumberFormat="0" applyAlignment="0" applyProtection="0"/>
    <xf numFmtId="176" fontId="150" fillId="0" borderId="61">
      <alignment horizontal="left"/>
    </xf>
    <xf numFmtId="0" fontId="162" fillId="9" borderId="64" applyNumberFormat="0" applyAlignment="0" applyProtection="0"/>
    <xf numFmtId="0" fontId="58" fillId="22" borderId="66" applyNumberFormat="0" applyAlignment="0" applyProtection="0"/>
    <xf numFmtId="10" fontId="39" fillId="3" borderId="61" applyNumberFormat="0" applyBorder="0" applyAlignment="0" applyProtection="0"/>
    <xf numFmtId="0" fontId="55" fillId="9" borderId="64" applyNumberFormat="0" applyAlignment="0" applyProtection="0"/>
    <xf numFmtId="0" fontId="61" fillId="0" borderId="67" applyNumberFormat="0" applyFill="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61" fillId="0" borderId="67" applyNumberFormat="0" applyFill="0" applyAlignment="0" applyProtection="0"/>
    <xf numFmtId="0" fontId="55" fillId="9" borderId="64" applyNumberFormat="0" applyAlignment="0" applyProtection="0"/>
    <xf numFmtId="0" fontId="55" fillId="9" borderId="64" applyNumberFormat="0" applyAlignment="0" applyProtection="0"/>
    <xf numFmtId="0" fontId="38" fillId="25" borderId="65" applyNumberFormat="0" applyFont="0" applyAlignment="0" applyProtection="0"/>
    <xf numFmtId="176" fontId="168" fillId="0" borderId="67" applyNumberFormat="0" applyFill="0" applyAlignment="0" applyProtection="0"/>
    <xf numFmtId="0" fontId="194" fillId="9" borderId="64" applyNumberFormat="0" applyAlignment="0" applyProtection="0"/>
    <xf numFmtId="0" fontId="162" fillId="9" borderId="30" applyNumberFormat="0" applyAlignment="0" applyProtection="0"/>
    <xf numFmtId="0" fontId="163" fillId="22" borderId="28" applyNumberFormat="0" applyAlignment="0" applyProtection="0"/>
    <xf numFmtId="0" fontId="164" fillId="22" borderId="30" applyNumberFormat="0" applyAlignment="0" applyProtection="0"/>
    <xf numFmtId="0" fontId="168" fillId="0" borderId="32" applyNumberFormat="0" applyFill="0" applyAlignment="0" applyProtection="0"/>
    <xf numFmtId="0" fontId="36" fillId="25" borderId="44" applyNumberFormat="0" applyFont="0" applyAlignment="0" applyProtection="0"/>
    <xf numFmtId="0" fontId="162" fillId="9" borderId="30" applyNumberFormat="0" applyAlignment="0" applyProtection="0"/>
    <xf numFmtId="0" fontId="162" fillId="9" borderId="30" applyNumberFormat="0" applyAlignment="0" applyProtection="0"/>
    <xf numFmtId="0" fontId="162" fillId="9" borderId="30" applyNumberFormat="0" applyAlignment="0" applyProtection="0"/>
    <xf numFmtId="0" fontId="47" fillId="22" borderId="64" applyNumberFormat="0" applyAlignment="0" applyProtection="0"/>
    <xf numFmtId="0" fontId="162" fillId="9" borderId="30" applyNumberFormat="0" applyAlignment="0" applyProtection="0"/>
    <xf numFmtId="0" fontId="36" fillId="0" borderId="0"/>
    <xf numFmtId="0" fontId="162" fillId="9" borderId="64" applyNumberFormat="0" applyAlignment="0" applyProtection="0"/>
    <xf numFmtId="168" fontId="224" fillId="0" borderId="0">
      <alignment horizontal="left"/>
    </xf>
    <xf numFmtId="169" fontId="37" fillId="0" borderId="0" applyFont="0" applyFill="0" applyBorder="0" applyAlignment="0" applyProtection="0"/>
    <xf numFmtId="169" fontId="36" fillId="0" borderId="0" applyFont="0" applyFill="0" applyBorder="0" applyAlignment="0" applyProtection="0"/>
    <xf numFmtId="169" fontId="37" fillId="0" borderId="0" applyFont="0" applyFill="0" applyBorder="0" applyAlignment="0" applyProtection="0"/>
    <xf numFmtId="0" fontId="25" fillId="0" borderId="0"/>
    <xf numFmtId="0" fontId="25" fillId="0" borderId="0"/>
    <xf numFmtId="168" fontId="224" fillId="0" borderId="0">
      <alignment horizontal="left"/>
    </xf>
    <xf numFmtId="169" fontId="36" fillId="0" borderId="0" applyFont="0" applyFill="0" applyBorder="0" applyAlignment="0" applyProtection="0"/>
    <xf numFmtId="0" fontId="25" fillId="0" borderId="0"/>
    <xf numFmtId="169" fontId="37" fillId="0" borderId="0" applyFont="0" applyFill="0" applyBorder="0" applyAlignment="0" applyProtection="0"/>
    <xf numFmtId="0" fontId="235" fillId="0" borderId="0"/>
    <xf numFmtId="169" fontId="36" fillId="0" borderId="0" applyFont="0" applyFill="0" applyBorder="0" applyAlignment="0" applyProtection="0"/>
    <xf numFmtId="0" fontId="25" fillId="0" borderId="0"/>
    <xf numFmtId="0" fontId="141" fillId="0" borderId="69">
      <alignment horizontal="left" vertical="center"/>
    </xf>
    <xf numFmtId="176" fontId="141" fillId="0" borderId="69">
      <alignment horizontal="left" vertical="center"/>
    </xf>
    <xf numFmtId="169" fontId="37" fillId="0" borderId="0" applyFont="0" applyFill="0" applyBorder="0" applyAlignment="0" applyProtection="0"/>
    <xf numFmtId="2" fontId="143" fillId="1" borderId="71">
      <alignment horizontal="left"/>
      <protection locked="0"/>
    </xf>
    <xf numFmtId="2" fontId="146" fillId="0" borderId="70">
      <alignment horizontal="center" vertical="center"/>
    </xf>
    <xf numFmtId="169" fontId="44" fillId="0" borderId="0" applyFont="0" applyFill="0" applyBorder="0" applyAlignment="0" applyProtection="0"/>
    <xf numFmtId="168" fontId="224" fillId="0" borderId="0">
      <alignment horizontal="left"/>
    </xf>
    <xf numFmtId="167" fontId="25" fillId="0" borderId="0" applyFont="0" applyFill="0" applyBorder="0" applyAlignment="0" applyProtection="0"/>
    <xf numFmtId="178" fontId="36" fillId="0" borderId="0" applyFont="0" applyFill="0" applyBorder="0" applyAlignment="0" applyProtection="0"/>
    <xf numFmtId="178" fontId="36" fillId="0" borderId="0" applyFont="0" applyFill="0" applyBorder="0" applyAlignment="0" applyProtection="0"/>
    <xf numFmtId="0" fontId="150" fillId="0" borderId="70">
      <alignment horizontal="left"/>
    </xf>
    <xf numFmtId="176" fontId="150" fillId="0" borderId="70">
      <alignment horizontal="left"/>
    </xf>
    <xf numFmtId="0" fontId="150" fillId="0" borderId="70">
      <alignment horizontal="left"/>
    </xf>
    <xf numFmtId="169" fontId="36" fillId="0" borderId="0" applyFont="0" applyFill="0" applyBorder="0" applyAlignment="0" applyProtection="0"/>
    <xf numFmtId="0" fontId="25" fillId="0" borderId="0"/>
    <xf numFmtId="169" fontId="37" fillId="0" borderId="0" applyFont="0" applyFill="0" applyBorder="0" applyAlignment="0" applyProtection="0"/>
    <xf numFmtId="0" fontId="25" fillId="0" borderId="0"/>
    <xf numFmtId="169" fontId="37" fillId="0" borderId="0" applyFont="0" applyFill="0" applyBorder="0" applyAlignment="0" applyProtection="0"/>
    <xf numFmtId="169" fontId="37" fillId="0" borderId="0" applyFont="0" applyFill="0" applyBorder="0" applyAlignment="0" applyProtection="0"/>
    <xf numFmtId="0" fontId="25" fillId="0" borderId="0"/>
    <xf numFmtId="0" fontId="25" fillId="0" borderId="0"/>
    <xf numFmtId="0" fontId="25" fillId="0" borderId="0"/>
    <xf numFmtId="169" fontId="44" fillId="0" borderId="0" applyFont="0" applyFill="0" applyBorder="0" applyAlignment="0" applyProtection="0"/>
    <xf numFmtId="169" fontId="44" fillId="0" borderId="0" applyFont="0" applyFill="0" applyBorder="0" applyAlignment="0" applyProtection="0"/>
    <xf numFmtId="0" fontId="25" fillId="0" borderId="0"/>
    <xf numFmtId="169" fontId="44" fillId="0" borderId="0" applyFont="0" applyFill="0" applyBorder="0" applyAlignment="0" applyProtection="0"/>
    <xf numFmtId="0" fontId="235" fillId="0" borderId="0"/>
    <xf numFmtId="0" fontId="25" fillId="0" borderId="0"/>
    <xf numFmtId="169" fontId="44" fillId="0" borderId="0" applyFont="0" applyFill="0" applyBorder="0" applyAlignment="0" applyProtection="0"/>
    <xf numFmtId="169" fontId="36" fillId="0" borderId="0" applyFont="0" applyFill="0" applyBorder="0" applyAlignment="0" applyProtection="0"/>
    <xf numFmtId="169" fontId="36" fillId="0" borderId="0" applyFont="0" applyFill="0" applyBorder="0" applyAlignment="0" applyProtection="0"/>
    <xf numFmtId="169" fontId="37" fillId="0" borderId="0" applyFont="0" applyFill="0" applyBorder="0" applyAlignment="0" applyProtection="0"/>
    <xf numFmtId="169" fontId="36" fillId="0" borderId="0" applyFont="0" applyFill="0" applyBorder="0" applyAlignment="0" applyProtection="0"/>
    <xf numFmtId="0" fontId="25" fillId="0" borderId="0"/>
    <xf numFmtId="0" fontId="25" fillId="0" borderId="0"/>
    <xf numFmtId="168" fontId="224" fillId="0" borderId="0">
      <alignment horizontal="left"/>
    </xf>
    <xf numFmtId="169" fontId="36" fillId="0" borderId="0" applyFont="0" applyFill="0" applyBorder="0" applyAlignment="0" applyProtection="0"/>
    <xf numFmtId="0" fontId="39" fillId="0" borderId="0"/>
    <xf numFmtId="0" fontId="198" fillId="0" borderId="67" applyNumberFormat="0" applyFill="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10" fontId="39" fillId="3" borderId="70" applyNumberFormat="0" applyBorder="0" applyAlignment="0" applyProtection="0"/>
    <xf numFmtId="0" fontId="150" fillId="0" borderId="70">
      <alignment horizontal="left"/>
    </xf>
    <xf numFmtId="2" fontId="143" fillId="1" borderId="71">
      <alignment horizontal="left"/>
      <protection locked="0"/>
    </xf>
    <xf numFmtId="0" fontId="168" fillId="0" borderId="67" applyNumberFormat="0" applyFill="0" applyAlignment="0" applyProtection="0"/>
    <xf numFmtId="0" fontId="164" fillId="22" borderId="64" applyNumberFormat="0" applyAlignment="0" applyProtection="0"/>
    <xf numFmtId="176" fontId="36" fillId="25" borderId="65" applyNumberFormat="0" applyFont="0" applyAlignment="0" applyProtection="0"/>
    <xf numFmtId="0" fontId="168" fillId="0" borderId="67" applyNumberFormat="0" applyFill="0" applyAlignment="0" applyProtection="0"/>
    <xf numFmtId="176" fontId="162" fillId="9" borderId="64" applyNumberFormat="0" applyAlignment="0" applyProtection="0"/>
    <xf numFmtId="0" fontId="55" fillId="9" borderId="64" applyNumberFormat="0" applyAlignment="0" applyProtection="0"/>
    <xf numFmtId="0" fontId="55" fillId="9" borderId="64" applyNumberFormat="0" applyAlignment="0" applyProtection="0"/>
    <xf numFmtId="0" fontId="198" fillId="0" borderId="67" applyNumberFormat="0" applyFill="0" applyAlignment="0" applyProtection="0"/>
    <xf numFmtId="0" fontId="37" fillId="25" borderId="65" applyNumberFormat="0" applyFont="0" applyAlignment="0" applyProtection="0"/>
    <xf numFmtId="0" fontId="61" fillId="0" borderId="67" applyNumberFormat="0" applyFill="0" applyAlignment="0" applyProtection="0"/>
    <xf numFmtId="0" fontId="61" fillId="0" borderId="67" applyNumberFormat="0" applyFill="0" applyAlignment="0" applyProtection="0"/>
    <xf numFmtId="0" fontId="197" fillId="22" borderId="66" applyNumberFormat="0" applyAlignment="0" applyProtection="0"/>
    <xf numFmtId="0" fontId="194" fillId="9" borderId="64" applyNumberFormat="0" applyAlignment="0" applyProtection="0"/>
    <xf numFmtId="176" fontId="197" fillId="22" borderId="66" applyNumberFormat="0" applyAlignment="0" applyProtection="0"/>
    <xf numFmtId="176" fontId="141" fillId="0" borderId="69">
      <alignment horizontal="left" vertical="center"/>
    </xf>
    <xf numFmtId="2" fontId="146" fillId="0" borderId="70">
      <alignment horizontal="center" vertical="center"/>
    </xf>
    <xf numFmtId="0" fontId="197" fillId="22" borderId="66" applyNumberFormat="0" applyAlignment="0" applyProtection="0"/>
    <xf numFmtId="176" fontId="187" fillId="22" borderId="64" applyNumberFormat="0" applyAlignment="0" applyProtection="0"/>
    <xf numFmtId="0" fontId="164" fillId="22" borderId="64" applyNumberFormat="0" applyAlignment="0" applyProtection="0"/>
    <xf numFmtId="0" fontId="168" fillId="0" borderId="67" applyNumberFormat="0" applyFill="0" applyAlignment="0" applyProtection="0"/>
    <xf numFmtId="0" fontId="132" fillId="0" borderId="68" applyNumberFormat="0" applyFill="0" applyAlignment="0" applyProtection="0"/>
    <xf numFmtId="0" fontId="164" fillId="22" borderId="64" applyNumberFormat="0" applyAlignment="0" applyProtection="0"/>
    <xf numFmtId="0" fontId="162" fillId="9" borderId="64" applyNumberFormat="0" applyAlignment="0" applyProtection="0"/>
    <xf numFmtId="0" fontId="163" fillId="22" borderId="66" applyNumberFormat="0" applyAlignment="0" applyProtection="0"/>
    <xf numFmtId="0" fontId="162" fillId="9" borderId="64" applyNumberFormat="0" applyAlignment="0" applyProtection="0"/>
    <xf numFmtId="0" fontId="194"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176" fontId="162" fillId="9" borderId="64" applyNumberFormat="0" applyAlignment="0" applyProtection="0"/>
    <xf numFmtId="0" fontId="168" fillId="0" borderId="67" applyNumberFormat="0" applyFill="0" applyAlignment="0" applyProtection="0"/>
    <xf numFmtId="0" fontId="163" fillId="22" borderId="66" applyNumberFormat="0" applyAlignment="0" applyProtection="0"/>
    <xf numFmtId="0" fontId="61" fillId="0" borderId="67" applyNumberFormat="0" applyFill="0" applyAlignment="0" applyProtection="0"/>
    <xf numFmtId="0" fontId="194" fillId="9" borderId="64" applyNumberFormat="0" applyAlignment="0" applyProtection="0"/>
    <xf numFmtId="0" fontId="55" fillId="9" borderId="64" applyNumberFormat="0" applyAlignment="0" applyProtection="0"/>
    <xf numFmtId="0" fontId="187" fillId="22" borderId="64" applyNumberFormat="0" applyAlignment="0" applyProtection="0"/>
    <xf numFmtId="0" fontId="55" fillId="9" borderId="64" applyNumberFormat="0" applyAlignment="0" applyProtection="0"/>
    <xf numFmtId="0" fontId="58" fillId="22" borderId="66" applyNumberFormat="0" applyAlignment="0" applyProtection="0"/>
    <xf numFmtId="0" fontId="38" fillId="25" borderId="65" applyNumberFormat="0" applyFont="0" applyAlignment="0" applyProtection="0"/>
    <xf numFmtId="0" fontId="194" fillId="9" borderId="64" applyNumberFormat="0" applyAlignment="0" applyProtection="0"/>
    <xf numFmtId="176" fontId="198" fillId="0" borderId="67" applyNumberFormat="0" applyFill="0" applyAlignment="0" applyProtection="0"/>
    <xf numFmtId="0" fontId="61" fillId="0" borderId="67" applyNumberFormat="0" applyFill="0" applyAlignment="0" applyProtection="0"/>
    <xf numFmtId="0" fontId="150" fillId="0" borderId="70">
      <alignment horizontal="left"/>
    </xf>
    <xf numFmtId="176" fontId="194" fillId="9" borderId="64" applyNumberFormat="0" applyAlignment="0" applyProtection="0"/>
    <xf numFmtId="0" fontId="38" fillId="25" borderId="65" applyNumberFormat="0" applyFont="0" applyAlignment="0" applyProtection="0"/>
    <xf numFmtId="0" fontId="55" fillId="9" borderId="64" applyNumberFormat="0" applyAlignment="0" applyProtection="0"/>
    <xf numFmtId="0" fontId="55" fillId="9" borderId="64" applyNumberFormat="0" applyAlignment="0" applyProtection="0"/>
    <xf numFmtId="0" fontId="150" fillId="0" borderId="70">
      <alignment horizontal="left"/>
    </xf>
    <xf numFmtId="0" fontId="61" fillId="0" borderId="67" applyNumberFormat="0" applyFill="0" applyAlignment="0" applyProtection="0"/>
    <xf numFmtId="0" fontId="55" fillId="9" borderId="64" applyNumberFormat="0" applyAlignment="0" applyProtection="0"/>
    <xf numFmtId="0" fontId="55" fillId="9" borderId="64" applyNumberFormat="0" applyAlignment="0" applyProtection="0"/>
    <xf numFmtId="0" fontId="168" fillId="0" borderId="67" applyNumberFormat="0" applyFill="0" applyAlignment="0" applyProtection="0"/>
    <xf numFmtId="0" fontId="55" fillId="9" borderId="64" applyNumberFormat="0" applyAlignment="0" applyProtection="0"/>
    <xf numFmtId="176" fontId="187" fillId="22" borderId="64" applyNumberFormat="0" applyAlignment="0" applyProtection="0"/>
    <xf numFmtId="0" fontId="37" fillId="25" borderId="65" applyNumberFormat="0" applyFont="0" applyAlignment="0" applyProtection="0"/>
    <xf numFmtId="0" fontId="162" fillId="9" borderId="64" applyNumberFormat="0" applyAlignment="0" applyProtection="0"/>
    <xf numFmtId="176" fontId="198" fillId="0" borderId="67" applyNumberFormat="0" applyFill="0" applyAlignment="0" applyProtection="0"/>
    <xf numFmtId="0" fontId="162" fillId="9" borderId="64" applyNumberFormat="0" applyAlignment="0" applyProtection="0"/>
    <xf numFmtId="0" fontId="36" fillId="25" borderId="65" applyNumberFormat="0" applyFont="0" applyAlignment="0" applyProtection="0"/>
    <xf numFmtId="0" fontId="55" fillId="9" borderId="64" applyNumberFormat="0" applyAlignment="0" applyProtection="0"/>
    <xf numFmtId="0" fontId="55" fillId="9" borderId="64" applyNumberFormat="0" applyAlignment="0" applyProtection="0"/>
    <xf numFmtId="0" fontId="58" fillId="22" borderId="66" applyNumberFormat="0" applyAlignment="0" applyProtection="0"/>
    <xf numFmtId="0" fontId="55" fillId="9" borderId="64" applyNumberFormat="0" applyAlignment="0" applyProtection="0"/>
    <xf numFmtId="0" fontId="61" fillId="0" borderId="67" applyNumberFormat="0" applyFill="0" applyAlignment="0" applyProtection="0"/>
    <xf numFmtId="0" fontId="162" fillId="9" borderId="64" applyNumberFormat="0" applyAlignment="0" applyProtection="0"/>
    <xf numFmtId="0" fontId="47" fillId="22" borderId="64" applyNumberFormat="0" applyAlignment="0" applyProtection="0"/>
    <xf numFmtId="0" fontId="194" fillId="9" borderId="64" applyNumberFormat="0" applyAlignment="0" applyProtection="0"/>
    <xf numFmtId="0" fontId="55" fillId="9" borderId="64" applyNumberFormat="0" applyAlignment="0" applyProtection="0"/>
    <xf numFmtId="0" fontId="58" fillId="22" borderId="66" applyNumberFormat="0" applyAlignment="0" applyProtection="0"/>
    <xf numFmtId="0" fontId="55" fillId="9" borderId="64" applyNumberFormat="0" applyAlignment="0" applyProtection="0"/>
    <xf numFmtId="0" fontId="194" fillId="9" borderId="64" applyNumberFormat="0" applyAlignment="0" applyProtection="0"/>
    <xf numFmtId="0" fontId="38" fillId="25" borderId="65" applyNumberFormat="0" applyFont="0" applyAlignment="0" applyProtection="0"/>
    <xf numFmtId="0" fontId="162" fillId="9" borderId="64" applyNumberFormat="0" applyAlignment="0" applyProtection="0"/>
    <xf numFmtId="0" fontId="162" fillId="9" borderId="64" applyNumberFormat="0" applyAlignment="0" applyProtection="0"/>
    <xf numFmtId="0" fontId="162" fillId="9" borderId="64" applyNumberFormat="0" applyAlignment="0" applyProtection="0"/>
    <xf numFmtId="0" fontId="132" fillId="0" borderId="68" applyNumberFormat="0" applyFill="0" applyAlignment="0" applyProtection="0"/>
    <xf numFmtId="0" fontId="162" fillId="9" borderId="64" applyNumberFormat="0" applyAlignment="0" applyProtection="0"/>
    <xf numFmtId="0" fontId="194" fillId="9" borderId="64" applyNumberFormat="0" applyAlignment="0" applyProtection="0"/>
    <xf numFmtId="0" fontId="55" fillId="9" borderId="64" applyNumberFormat="0" applyAlignment="0" applyProtection="0"/>
    <xf numFmtId="0" fontId="55" fillId="9" borderId="64" applyNumberFormat="0" applyAlignment="0" applyProtection="0"/>
    <xf numFmtId="0" fontId="36" fillId="25" borderId="65" applyNumberFormat="0" applyFont="0" applyAlignment="0" applyProtection="0"/>
    <xf numFmtId="0" fontId="55" fillId="9" borderId="64" applyNumberFormat="0" applyAlignment="0" applyProtection="0"/>
    <xf numFmtId="0" fontId="55" fillId="9" borderId="64" applyNumberFormat="0" applyAlignment="0" applyProtection="0"/>
    <xf numFmtId="0" fontId="197" fillId="22" borderId="66" applyNumberFormat="0" applyAlignment="0" applyProtection="0"/>
    <xf numFmtId="0" fontId="168" fillId="0" borderId="67" applyNumberFormat="0" applyFill="0" applyAlignment="0" applyProtection="0"/>
    <xf numFmtId="0" fontId="38" fillId="25" borderId="65" applyNumberFormat="0" applyFont="0" applyAlignment="0" applyProtection="0"/>
    <xf numFmtId="176" fontId="187" fillId="22" borderId="64" applyNumberFormat="0" applyAlignment="0" applyProtection="0"/>
    <xf numFmtId="0" fontId="164" fillId="22" borderId="64" applyNumberFormat="0" applyAlignment="0" applyProtection="0"/>
    <xf numFmtId="0" fontId="163" fillId="22" borderId="66" applyNumberFormat="0" applyAlignment="0" applyProtection="0"/>
    <xf numFmtId="0" fontId="162" fillId="9" borderId="64" applyNumberFormat="0" applyAlignment="0" applyProtection="0"/>
    <xf numFmtId="0" fontId="194" fillId="9" borderId="64" applyNumberFormat="0" applyAlignment="0" applyProtection="0"/>
    <xf numFmtId="0" fontId="168" fillId="0" borderId="67" applyNumberFormat="0" applyFill="0" applyAlignment="0" applyProtection="0"/>
    <xf numFmtId="0" fontId="58" fillId="22" borderId="66" applyNumberFormat="0" applyAlignment="0" applyProtection="0"/>
    <xf numFmtId="0" fontId="194" fillId="9" borderId="64" applyNumberFormat="0" applyAlignment="0" applyProtection="0"/>
    <xf numFmtId="0" fontId="194" fillId="9" borderId="64" applyNumberFormat="0" applyAlignment="0" applyProtection="0"/>
    <xf numFmtId="0" fontId="194" fillId="9" borderId="64" applyNumberFormat="0" applyAlignment="0" applyProtection="0"/>
    <xf numFmtId="0" fontId="163" fillId="22" borderId="66" applyNumberFormat="0" applyAlignment="0" applyProtection="0"/>
    <xf numFmtId="0" fontId="37" fillId="25" borderId="65" applyNumberFormat="0" applyFont="0" applyAlignment="0" applyProtection="0"/>
    <xf numFmtId="0" fontId="37" fillId="25" borderId="65" applyNumberFormat="0" applyFont="0" applyAlignment="0" applyProtection="0"/>
    <xf numFmtId="0" fontId="194" fillId="9" borderId="64" applyNumberFormat="0" applyAlignment="0" applyProtection="0"/>
    <xf numFmtId="0" fontId="55" fillId="9" borderId="64" applyNumberFormat="0" applyAlignment="0" applyProtection="0"/>
    <xf numFmtId="0" fontId="55" fillId="9" borderId="64" applyNumberFormat="0" applyAlignment="0" applyProtection="0"/>
    <xf numFmtId="176" fontId="141" fillId="0" borderId="69">
      <alignment horizontal="left" vertical="center"/>
    </xf>
    <xf numFmtId="0" fontId="36" fillId="25" borderId="65" applyNumberFormat="0" applyFont="0" applyAlignment="0" applyProtection="0"/>
    <xf numFmtId="0" fontId="61" fillId="0" borderId="67" applyNumberFormat="0" applyFill="0" applyAlignment="0" applyProtection="0"/>
    <xf numFmtId="0" fontId="58" fillId="22" borderId="66" applyNumberFormat="0" applyAlignment="0" applyProtection="0"/>
    <xf numFmtId="0" fontId="198" fillId="0" borderId="67" applyNumberFormat="0" applyFill="0" applyAlignment="0" applyProtection="0"/>
    <xf numFmtId="0" fontId="150" fillId="0" borderId="70">
      <alignment horizontal="left"/>
    </xf>
    <xf numFmtId="176" fontId="150" fillId="0" borderId="70">
      <alignment horizontal="left"/>
    </xf>
    <xf numFmtId="0" fontId="163" fillId="22" borderId="66" applyNumberFormat="0" applyAlignment="0" applyProtection="0"/>
    <xf numFmtId="0" fontId="194" fillId="9" borderId="64" applyNumberFormat="0" applyAlignment="0" applyProtection="0"/>
    <xf numFmtId="0" fontId="194" fillId="9" borderId="64" applyNumberFormat="0" applyAlignment="0" applyProtection="0"/>
    <xf numFmtId="0" fontId="194" fillId="9" borderId="64" applyNumberFormat="0" applyAlignment="0" applyProtection="0"/>
    <xf numFmtId="0" fontId="194" fillId="9" borderId="64" applyNumberFormat="0" applyAlignment="0" applyProtection="0"/>
    <xf numFmtId="0" fontId="194" fillId="9" borderId="64" applyNumberFormat="0" applyAlignment="0" applyProtection="0"/>
    <xf numFmtId="176" fontId="150" fillId="0" borderId="70">
      <alignment horizontal="left"/>
    </xf>
    <xf numFmtId="0" fontId="55" fillId="9" borderId="64" applyNumberFormat="0" applyAlignment="0" applyProtection="0"/>
    <xf numFmtId="0" fontId="55" fillId="9" borderId="64" applyNumberFormat="0" applyAlignment="0" applyProtection="0"/>
    <xf numFmtId="0" fontId="47" fillId="22" borderId="64" applyNumberFormat="0" applyAlignment="0" applyProtection="0"/>
    <xf numFmtId="0" fontId="47" fillId="22" borderId="64" applyNumberFormat="0" applyAlignment="0" applyProtection="0"/>
    <xf numFmtId="0" fontId="162" fillId="9" borderId="64" applyNumberFormat="0" applyAlignment="0" applyProtection="0"/>
    <xf numFmtId="0" fontId="61" fillId="0" borderId="67" applyNumberFormat="0" applyFill="0" applyAlignment="0" applyProtection="0"/>
    <xf numFmtId="0" fontId="132" fillId="0" borderId="68" applyNumberFormat="0" applyFill="0" applyAlignment="0" applyProtection="0"/>
    <xf numFmtId="176" fontId="197" fillId="22" borderId="66" applyNumberFormat="0" applyAlignment="0" applyProtection="0"/>
    <xf numFmtId="0" fontId="187" fillId="22" borderId="64" applyNumberFormat="0" applyAlignment="0" applyProtection="0"/>
    <xf numFmtId="0" fontId="55" fillId="9" borderId="64" applyNumberFormat="0" applyAlignment="0" applyProtection="0"/>
    <xf numFmtId="0" fontId="168" fillId="0" borderId="67" applyNumberFormat="0" applyFill="0" applyAlignment="0" applyProtection="0"/>
    <xf numFmtId="2" fontId="146" fillId="0" borderId="70">
      <alignment horizontal="center" vertical="center"/>
    </xf>
    <xf numFmtId="0" fontId="162" fillId="9" borderId="64" applyNumberFormat="0" applyAlignment="0" applyProtection="0"/>
    <xf numFmtId="176" fontId="194" fillId="9" borderId="64" applyNumberFormat="0" applyAlignment="0" applyProtection="0"/>
    <xf numFmtId="0" fontId="141" fillId="0" borderId="63">
      <alignment horizontal="left" vertical="center"/>
    </xf>
    <xf numFmtId="176" fontId="141" fillId="0" borderId="63">
      <alignment horizontal="left" vertical="center"/>
    </xf>
    <xf numFmtId="0" fontId="141" fillId="0" borderId="69">
      <alignment horizontal="left" vertical="center"/>
    </xf>
    <xf numFmtId="2" fontId="143" fillId="1" borderId="71">
      <alignment horizontal="left"/>
      <protection locked="0"/>
    </xf>
    <xf numFmtId="0" fontId="58" fillId="22" borderId="66" applyNumberFormat="0" applyAlignment="0" applyProtection="0"/>
    <xf numFmtId="2" fontId="143" fillId="1" borderId="72">
      <alignment horizontal="left"/>
      <protection locked="0"/>
    </xf>
    <xf numFmtId="0" fontId="162" fillId="9" borderId="64" applyNumberFormat="0" applyAlignment="0" applyProtection="0"/>
    <xf numFmtId="0" fontId="168" fillId="0" borderId="67" applyNumberFormat="0" applyFill="0" applyAlignment="0" applyProtection="0"/>
    <xf numFmtId="0" fontId="36" fillId="25" borderId="65" applyNumberFormat="0" applyFont="0" applyAlignment="0" applyProtection="0"/>
    <xf numFmtId="0" fontId="187" fillId="22" borderId="64" applyNumberFormat="0" applyAlignment="0" applyProtection="0"/>
    <xf numFmtId="2" fontId="146" fillId="0" borderId="70">
      <alignment horizontal="center" vertical="center"/>
    </xf>
    <xf numFmtId="0" fontId="194" fillId="9" borderId="64" applyNumberFormat="0" applyAlignment="0" applyProtection="0"/>
    <xf numFmtId="0" fontId="194" fillId="9" borderId="64" applyNumberFormat="0" applyAlignment="0" applyProtection="0"/>
    <xf numFmtId="0" fontId="150" fillId="0" borderId="70">
      <alignment horizontal="left"/>
    </xf>
    <xf numFmtId="0" fontId="194" fillId="9" borderId="64" applyNumberFormat="0" applyAlignment="0" applyProtection="0"/>
    <xf numFmtId="0" fontId="162" fillId="9" borderId="64" applyNumberFormat="0" applyAlignment="0" applyProtection="0"/>
    <xf numFmtId="0" fontId="162" fillId="9" borderId="64" applyNumberFormat="0" applyAlignment="0" applyProtection="0"/>
    <xf numFmtId="0" fontId="162" fillId="9" borderId="64" applyNumberFormat="0" applyAlignment="0" applyProtection="0"/>
    <xf numFmtId="0" fontId="55" fillId="9" borderId="64" applyNumberFormat="0" applyAlignment="0" applyProtection="0"/>
    <xf numFmtId="0" fontId="36" fillId="25" borderId="65" applyNumberFormat="0" applyFont="0" applyAlignment="0" applyProtection="0"/>
    <xf numFmtId="0" fontId="36" fillId="25" borderId="65" applyNumberFormat="0" applyFont="0" applyAlignment="0" applyProtection="0"/>
    <xf numFmtId="0" fontId="162" fillId="9" borderId="64" applyNumberFormat="0" applyAlignment="0" applyProtection="0"/>
    <xf numFmtId="0" fontId="55" fillId="9" borderId="64" applyNumberFormat="0" applyAlignment="0" applyProtection="0"/>
    <xf numFmtId="0" fontId="55" fillId="9" borderId="64" applyNumberFormat="0" applyAlignment="0" applyProtection="0"/>
    <xf numFmtId="176" fontId="168" fillId="0" borderId="67" applyNumberFormat="0" applyFill="0" applyAlignment="0" applyProtection="0"/>
    <xf numFmtId="0" fontId="164" fillId="22" borderId="64" applyNumberFormat="0" applyAlignment="0" applyProtection="0"/>
    <xf numFmtId="0" fontId="164" fillId="22" borderId="64" applyNumberFormat="0" applyAlignment="0" applyProtection="0"/>
    <xf numFmtId="0" fontId="198" fillId="0" borderId="67" applyNumberFormat="0" applyFill="0" applyAlignment="0" applyProtection="0"/>
    <xf numFmtId="0" fontId="141" fillId="0" borderId="69">
      <alignment horizontal="left" vertical="center"/>
    </xf>
    <xf numFmtId="176" fontId="164" fillId="22" borderId="64" applyNumberFormat="0" applyAlignment="0" applyProtection="0"/>
    <xf numFmtId="0" fontId="61" fillId="0" borderId="67" applyNumberFormat="0" applyFill="0" applyAlignment="0" applyProtection="0"/>
    <xf numFmtId="0" fontId="55" fillId="9" borderId="64" applyNumberFormat="0" applyAlignment="0" applyProtection="0"/>
    <xf numFmtId="0" fontId="58" fillId="22" borderId="66" applyNumberFormat="0" applyAlignment="0" applyProtection="0"/>
    <xf numFmtId="0" fontId="38" fillId="25" borderId="65" applyNumberFormat="0" applyFont="0" applyAlignment="0" applyProtection="0"/>
    <xf numFmtId="0" fontId="37" fillId="25" borderId="65" applyNumberFormat="0" applyFont="0" applyAlignment="0" applyProtection="0"/>
    <xf numFmtId="0" fontId="162" fillId="9" borderId="64" applyNumberFormat="0" applyAlignment="0" applyProtection="0"/>
    <xf numFmtId="0" fontId="37" fillId="25" borderId="65" applyNumberFormat="0" applyFon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37" fillId="25" borderId="65" applyNumberFormat="0" applyFont="0" applyAlignment="0" applyProtection="0"/>
    <xf numFmtId="0" fontId="132" fillId="0" borderId="68" applyNumberFormat="0" applyFill="0" applyAlignment="0" applyProtection="0"/>
    <xf numFmtId="0" fontId="55" fillId="9" borderId="64" applyNumberFormat="0" applyAlignment="0" applyProtection="0"/>
    <xf numFmtId="0" fontId="25" fillId="0" borderId="0"/>
    <xf numFmtId="176" fontId="141" fillId="0" borderId="69">
      <alignment horizontal="left" vertical="center"/>
    </xf>
    <xf numFmtId="176" fontId="197" fillId="22" borderId="66" applyNumberFormat="0" applyAlignment="0" applyProtection="0"/>
    <xf numFmtId="0" fontId="47" fillId="22" borderId="64" applyNumberFormat="0" applyAlignment="0" applyProtection="0"/>
    <xf numFmtId="0" fontId="47" fillId="22" borderId="64" applyNumberFormat="0" applyAlignment="0" applyProtection="0"/>
    <xf numFmtId="0" fontId="47" fillId="22" borderId="64" applyNumberFormat="0" applyAlignment="0" applyProtection="0"/>
    <xf numFmtId="0" fontId="37" fillId="25" borderId="65" applyNumberFormat="0" applyFont="0" applyAlignment="0" applyProtection="0"/>
    <xf numFmtId="0" fontId="58" fillId="22" borderId="66" applyNumberFormat="0" applyAlignment="0" applyProtection="0"/>
    <xf numFmtId="0" fontId="55" fillId="9" borderId="64" applyNumberFormat="0" applyAlignment="0" applyProtection="0"/>
    <xf numFmtId="0" fontId="55" fillId="9" borderId="64" applyNumberFormat="0" applyAlignment="0" applyProtection="0"/>
    <xf numFmtId="0" fontId="194" fillId="9" borderId="64" applyNumberFormat="0" applyAlignment="0" applyProtection="0"/>
    <xf numFmtId="0" fontId="150" fillId="0" borderId="70">
      <alignment horizontal="left"/>
    </xf>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187" fillId="22" borderId="64" applyNumberFormat="0" applyAlignment="0" applyProtection="0"/>
    <xf numFmtId="0" fontId="187" fillId="22" borderId="64" applyNumberFormat="0" applyAlignment="0" applyProtection="0"/>
    <xf numFmtId="176" fontId="194" fillId="9" borderId="64" applyNumberFormat="0" applyAlignment="0" applyProtection="0"/>
    <xf numFmtId="0" fontId="37" fillId="25" borderId="65" applyNumberFormat="0" applyFont="0" applyAlignment="0" applyProtection="0"/>
    <xf numFmtId="0" fontId="162" fillId="9" borderId="64" applyNumberFormat="0" applyAlignment="0" applyProtection="0"/>
    <xf numFmtId="0" fontId="162" fillId="9" borderId="64" applyNumberFormat="0" applyAlignment="0" applyProtection="0"/>
    <xf numFmtId="176" fontId="163" fillId="22" borderId="66" applyNumberFormat="0" applyAlignment="0" applyProtection="0"/>
    <xf numFmtId="176" fontId="164" fillId="22" borderId="64" applyNumberFormat="0" applyAlignment="0" applyProtection="0"/>
    <xf numFmtId="0" fontId="194" fillId="9" borderId="64" applyNumberFormat="0" applyAlignment="0" applyProtection="0"/>
    <xf numFmtId="0" fontId="47" fillId="22" borderId="64" applyNumberFormat="0" applyAlignment="0" applyProtection="0"/>
    <xf numFmtId="176" fontId="164" fillId="22" borderId="64" applyNumberFormat="0" applyAlignment="0" applyProtection="0"/>
    <xf numFmtId="0" fontId="194" fillId="9" borderId="64" applyNumberFormat="0" applyAlignment="0" applyProtection="0"/>
    <xf numFmtId="2" fontId="146" fillId="0" borderId="70">
      <alignment horizontal="center" vertical="center"/>
    </xf>
    <xf numFmtId="10" fontId="39" fillId="3" borderId="70" applyNumberFormat="0" applyBorder="0" applyAlignment="0" applyProtection="0"/>
    <xf numFmtId="0" fontId="163" fillId="22" borderId="66"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38" fillId="25" borderId="65" applyNumberFormat="0" applyFon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176" fontId="168" fillId="0" borderId="67" applyNumberFormat="0" applyFill="0" applyAlignment="0" applyProtection="0"/>
    <xf numFmtId="0" fontId="163" fillId="22" borderId="66" applyNumberFormat="0" applyAlignment="0" applyProtection="0"/>
    <xf numFmtId="0" fontId="47" fillId="22" borderId="64" applyNumberFormat="0" applyAlignment="0" applyProtection="0"/>
    <xf numFmtId="0" fontId="55" fillId="9" borderId="64" applyNumberFormat="0" applyAlignment="0" applyProtection="0"/>
    <xf numFmtId="176" fontId="198" fillId="0" borderId="67" applyNumberFormat="0" applyFill="0" applyAlignment="0" applyProtection="0"/>
    <xf numFmtId="176" fontId="163" fillId="22" borderId="66" applyNumberFormat="0" applyAlignment="0" applyProtection="0"/>
    <xf numFmtId="0" fontId="164" fillId="22" borderId="64" applyNumberFormat="0" applyAlignment="0" applyProtection="0"/>
    <xf numFmtId="0" fontId="198" fillId="0" borderId="67" applyNumberFormat="0" applyFill="0" applyAlignment="0" applyProtection="0"/>
    <xf numFmtId="0" fontId="47" fillId="22" borderId="64" applyNumberFormat="0" applyAlignment="0" applyProtection="0"/>
    <xf numFmtId="176" fontId="163" fillId="22" borderId="66" applyNumberFormat="0" applyAlignment="0" applyProtection="0"/>
    <xf numFmtId="0" fontId="55" fillId="9" borderId="64" applyNumberFormat="0" applyAlignment="0" applyProtection="0"/>
    <xf numFmtId="0" fontId="37" fillId="25" borderId="65" applyNumberFormat="0" applyFont="0" applyAlignment="0" applyProtection="0"/>
    <xf numFmtId="0" fontId="47" fillId="22" borderId="64" applyNumberFormat="0" applyAlignment="0" applyProtection="0"/>
    <xf numFmtId="0" fontId="162" fillId="9" borderId="64" applyNumberFormat="0" applyAlignment="0" applyProtection="0"/>
    <xf numFmtId="0" fontId="37" fillId="25" borderId="65" applyNumberFormat="0" applyFont="0" applyAlignment="0" applyProtection="0"/>
    <xf numFmtId="0" fontId="55" fillId="9" borderId="64" applyNumberFormat="0" applyAlignment="0" applyProtection="0"/>
    <xf numFmtId="0" fontId="168" fillId="0" borderId="67" applyNumberFormat="0" applyFill="0" applyAlignment="0" applyProtection="0"/>
    <xf numFmtId="0" fontId="168" fillId="0" borderId="67" applyNumberFormat="0" applyFill="0" applyAlignment="0" applyProtection="0"/>
    <xf numFmtId="176" fontId="198" fillId="0" borderId="67" applyNumberFormat="0" applyFill="0" applyAlignment="0" applyProtection="0"/>
    <xf numFmtId="0" fontId="55" fillId="9" borderId="64" applyNumberFormat="0" applyAlignment="0" applyProtection="0"/>
    <xf numFmtId="0" fontId="132" fillId="0" borderId="68" applyNumberFormat="0" applyFill="0" applyAlignment="0" applyProtection="0"/>
    <xf numFmtId="0" fontId="47" fillId="22" borderId="64" applyNumberFormat="0" applyAlignment="0" applyProtection="0"/>
    <xf numFmtId="0" fontId="55" fillId="9" borderId="64" applyNumberFormat="0" applyAlignment="0" applyProtection="0"/>
    <xf numFmtId="0" fontId="55" fillId="9" borderId="64" applyNumberFormat="0" applyAlignment="0" applyProtection="0"/>
    <xf numFmtId="0" fontId="55" fillId="9" borderId="64" applyNumberFormat="0" applyAlignment="0" applyProtection="0"/>
    <xf numFmtId="0" fontId="162" fillId="9" borderId="64" applyNumberFormat="0" applyAlignment="0" applyProtection="0"/>
    <xf numFmtId="0" fontId="55" fillId="9" borderId="64" applyNumberFormat="0" applyAlignment="0" applyProtection="0"/>
    <xf numFmtId="176" fontId="162" fillId="9" borderId="64" applyNumberFormat="0" applyAlignment="0" applyProtection="0"/>
    <xf numFmtId="0" fontId="61" fillId="0" borderId="67" applyNumberFormat="0" applyFill="0" applyAlignment="0" applyProtection="0"/>
    <xf numFmtId="0" fontId="55" fillId="9" borderId="64" applyNumberFormat="0" applyAlignment="0" applyProtection="0"/>
    <xf numFmtId="176" fontId="36" fillId="25" borderId="65" applyNumberFormat="0" applyFont="0" applyAlignment="0" applyProtection="0"/>
    <xf numFmtId="0" fontId="36" fillId="25" borderId="65" applyNumberFormat="0" applyFont="0" applyAlignment="0" applyProtection="0"/>
    <xf numFmtId="0" fontId="164" fillId="22" borderId="64" applyNumberFormat="0" applyAlignment="0" applyProtection="0"/>
    <xf numFmtId="176" fontId="36" fillId="25" borderId="65" applyNumberFormat="0" applyFont="0" applyAlignment="0" applyProtection="0"/>
    <xf numFmtId="0" fontId="36" fillId="25" borderId="65" applyNumberFormat="0" applyFont="0" applyAlignment="0" applyProtection="0"/>
    <xf numFmtId="0" fontId="36" fillId="25" borderId="65" applyNumberFormat="0" applyFont="0" applyAlignment="0" applyProtection="0"/>
    <xf numFmtId="0" fontId="164" fillId="22" borderId="64" applyNumberFormat="0" applyAlignment="0" applyProtection="0"/>
    <xf numFmtId="0" fontId="37" fillId="25" borderId="65" applyNumberFormat="0" applyFont="0" applyAlignment="0" applyProtection="0"/>
    <xf numFmtId="0" fontId="164" fillId="22" borderId="64" applyNumberFormat="0" applyAlignment="0" applyProtection="0"/>
    <xf numFmtId="0" fontId="163" fillId="22" borderId="66" applyNumberFormat="0" applyAlignment="0" applyProtection="0"/>
    <xf numFmtId="0" fontId="163" fillId="22" borderId="66" applyNumberFormat="0" applyAlignment="0" applyProtection="0"/>
    <xf numFmtId="0" fontId="197" fillId="22" borderId="66" applyNumberFormat="0" applyAlignment="0" applyProtection="0"/>
    <xf numFmtId="0" fontId="58" fillId="22" borderId="66" applyNumberFormat="0" applyAlignment="0" applyProtection="0"/>
    <xf numFmtId="0" fontId="36" fillId="25" borderId="65" applyNumberFormat="0" applyFont="0" applyAlignment="0" applyProtection="0"/>
    <xf numFmtId="176" fontId="164" fillId="22" borderId="64" applyNumberFormat="0" applyAlignment="0" applyProtection="0"/>
    <xf numFmtId="0" fontId="194" fillId="9" borderId="64" applyNumberFormat="0" applyAlignment="0" applyProtection="0"/>
    <xf numFmtId="0" fontId="38" fillId="25" borderId="65" applyNumberFormat="0" applyFont="0" applyAlignment="0" applyProtection="0"/>
    <xf numFmtId="0" fontId="132" fillId="0" borderId="68" applyNumberFormat="0" applyFill="0" applyAlignment="0" applyProtection="0"/>
    <xf numFmtId="176" fontId="198" fillId="0" borderId="67" applyNumberFormat="0" applyFill="0" applyAlignment="0" applyProtection="0"/>
    <xf numFmtId="176" fontId="197" fillId="22" borderId="66" applyNumberFormat="0" applyAlignment="0" applyProtection="0"/>
    <xf numFmtId="0" fontId="194" fillId="9" borderId="64" applyNumberFormat="0" applyAlignment="0" applyProtection="0"/>
    <xf numFmtId="0" fontId="58" fillId="22" borderId="66" applyNumberFormat="0" applyAlignment="0" applyProtection="0"/>
    <xf numFmtId="0" fontId="37" fillId="25" borderId="65" applyNumberFormat="0" applyFont="0" applyAlignment="0" applyProtection="0"/>
    <xf numFmtId="0" fontId="47" fillId="22" borderId="64" applyNumberFormat="0" applyAlignment="0" applyProtection="0"/>
    <xf numFmtId="176" fontId="168" fillId="0" borderId="67" applyNumberFormat="0" applyFill="0" applyAlignment="0" applyProtection="0"/>
    <xf numFmtId="0" fontId="38" fillId="25" borderId="65" applyNumberFormat="0" applyFont="0" applyAlignment="0" applyProtection="0"/>
    <xf numFmtId="0" fontId="37" fillId="25" borderId="65" applyNumberFormat="0" applyFont="0" applyAlignment="0" applyProtection="0"/>
    <xf numFmtId="0" fontId="47" fillId="22" borderId="64" applyNumberFormat="0" applyAlignment="0" applyProtection="0"/>
    <xf numFmtId="0" fontId="55" fillId="9" borderId="64" applyNumberFormat="0" applyAlignment="0" applyProtection="0"/>
    <xf numFmtId="0" fontId="55" fillId="9" borderId="64" applyNumberFormat="0" applyAlignment="0" applyProtection="0"/>
    <xf numFmtId="0" fontId="162" fillId="9" borderId="64" applyNumberFormat="0" applyAlignment="0" applyProtection="0"/>
    <xf numFmtId="0" fontId="55" fillId="9" borderId="64" applyNumberFormat="0" applyAlignment="0" applyProtection="0"/>
    <xf numFmtId="0" fontId="37" fillId="25" borderId="65" applyNumberFormat="0" applyFont="0" applyAlignment="0" applyProtection="0"/>
    <xf numFmtId="0" fontId="141" fillId="0" borderId="69">
      <alignment horizontal="left" vertical="center"/>
    </xf>
    <xf numFmtId="0" fontId="163" fillId="22" borderId="66" applyNumberFormat="0" applyAlignment="0" applyProtection="0"/>
    <xf numFmtId="176" fontId="194" fillId="9" borderId="64" applyNumberFormat="0" applyAlignment="0" applyProtection="0"/>
    <xf numFmtId="0" fontId="55" fillId="9" borderId="64" applyNumberFormat="0" applyAlignment="0" applyProtection="0"/>
    <xf numFmtId="0" fontId="55" fillId="9" borderId="64" applyNumberFormat="0" applyAlignment="0" applyProtection="0"/>
    <xf numFmtId="176" fontId="36" fillId="25" borderId="65" applyNumberFormat="0" applyFont="0" applyAlignment="0" applyProtection="0"/>
    <xf numFmtId="0" fontId="47" fillId="22" borderId="64" applyNumberFormat="0" applyAlignment="0" applyProtection="0"/>
    <xf numFmtId="176" fontId="150" fillId="0" borderId="70">
      <alignment horizontal="left"/>
    </xf>
    <xf numFmtId="0" fontId="55" fillId="9" borderId="64" applyNumberFormat="0" applyAlignment="0" applyProtection="0"/>
    <xf numFmtId="0" fontId="164" fillId="22" borderId="64" applyNumberFormat="0" applyAlignment="0" applyProtection="0"/>
    <xf numFmtId="0" fontId="55" fillId="9" borderId="64" applyNumberFormat="0" applyAlignment="0" applyProtection="0"/>
    <xf numFmtId="176" fontId="141" fillId="0" borderId="69">
      <alignment horizontal="left" vertical="center"/>
    </xf>
    <xf numFmtId="0" fontId="55" fillId="9" borderId="64" applyNumberFormat="0" applyAlignment="0" applyProtection="0"/>
    <xf numFmtId="0" fontId="36" fillId="25" borderId="65" applyNumberFormat="0" applyFont="0" applyAlignment="0" applyProtection="0"/>
    <xf numFmtId="0" fontId="55" fillId="9" borderId="64" applyNumberFormat="0" applyAlignment="0" applyProtection="0"/>
    <xf numFmtId="0" fontId="162" fillId="9" borderId="64" applyNumberFormat="0" applyAlignment="0" applyProtection="0"/>
    <xf numFmtId="0" fontId="55" fillId="9" borderId="64" applyNumberFormat="0" applyAlignment="0" applyProtection="0"/>
    <xf numFmtId="0" fontId="168" fillId="0" borderId="67" applyNumberFormat="0" applyFill="0" applyAlignment="0" applyProtection="0"/>
    <xf numFmtId="176" fontId="168" fillId="0" borderId="67" applyNumberFormat="0" applyFill="0" applyAlignment="0" applyProtection="0"/>
    <xf numFmtId="0" fontId="37" fillId="25" borderId="65" applyNumberFormat="0" applyFont="0" applyAlignment="0" applyProtection="0"/>
    <xf numFmtId="0" fontId="37" fillId="25" borderId="65" applyNumberFormat="0" applyFont="0" applyAlignment="0" applyProtection="0"/>
    <xf numFmtId="10" fontId="39" fillId="3" borderId="70" applyNumberFormat="0" applyBorder="0" applyAlignment="0" applyProtection="0"/>
    <xf numFmtId="0" fontId="36" fillId="25" borderId="65" applyNumberFormat="0" applyFont="0" applyAlignment="0" applyProtection="0"/>
    <xf numFmtId="0" fontId="163" fillId="22" borderId="66" applyNumberFormat="0" applyAlignment="0" applyProtection="0"/>
    <xf numFmtId="0" fontId="61" fillId="0" borderId="67" applyNumberFormat="0" applyFill="0" applyAlignment="0" applyProtection="0"/>
    <xf numFmtId="0" fontId="58" fillId="22" borderId="66" applyNumberFormat="0" applyAlignment="0" applyProtection="0"/>
    <xf numFmtId="2" fontId="143" fillId="1" borderId="71">
      <alignment horizontal="left"/>
      <protection locked="0"/>
    </xf>
    <xf numFmtId="0" fontId="37" fillId="25" borderId="65" applyNumberFormat="0" applyFont="0" applyAlignment="0" applyProtection="0"/>
    <xf numFmtId="0" fontId="37" fillId="25" borderId="65" applyNumberFormat="0" applyFont="0" applyAlignment="0" applyProtection="0"/>
    <xf numFmtId="0" fontId="58" fillId="22" borderId="66" applyNumberFormat="0" applyAlignment="0" applyProtection="0"/>
    <xf numFmtId="0" fontId="61" fillId="0" borderId="67" applyNumberFormat="0" applyFill="0" applyAlignment="0" applyProtection="0"/>
    <xf numFmtId="0" fontId="55" fillId="9" borderId="64" applyNumberFormat="0" applyAlignment="0" applyProtection="0"/>
    <xf numFmtId="0" fontId="163" fillId="22" borderId="66" applyNumberFormat="0" applyAlignment="0" applyProtection="0"/>
    <xf numFmtId="0" fontId="197" fillId="22" borderId="66" applyNumberFormat="0" applyAlignment="0" applyProtection="0"/>
    <xf numFmtId="0" fontId="132" fillId="0" borderId="68" applyNumberFormat="0" applyFill="0" applyAlignment="0" applyProtection="0"/>
    <xf numFmtId="0" fontId="55" fillId="9" borderId="64" applyNumberFormat="0" applyAlignment="0" applyProtection="0"/>
    <xf numFmtId="0" fontId="58" fillId="22" borderId="66" applyNumberFormat="0" applyAlignment="0" applyProtection="0"/>
    <xf numFmtId="0" fontId="132" fillId="0" borderId="68" applyNumberFormat="0" applyFill="0" applyAlignment="0" applyProtection="0"/>
    <xf numFmtId="0" fontId="132" fillId="0" borderId="68" applyNumberFormat="0" applyFill="0" applyAlignment="0" applyProtection="0"/>
    <xf numFmtId="0" fontId="55" fillId="9" borderId="64" applyNumberFormat="0" applyAlignment="0" applyProtection="0"/>
    <xf numFmtId="0" fontId="141" fillId="0" borderId="69">
      <alignment horizontal="left" vertical="center"/>
    </xf>
    <xf numFmtId="0" fontId="150" fillId="0" borderId="70">
      <alignment horizontal="left"/>
    </xf>
    <xf numFmtId="0" fontId="162" fillId="9" borderId="64" applyNumberFormat="0" applyAlignment="0" applyProtection="0"/>
    <xf numFmtId="0" fontId="55" fillId="9" borderId="64" applyNumberFormat="0" applyAlignment="0" applyProtection="0"/>
    <xf numFmtId="0" fontId="38" fillId="25" borderId="65" applyNumberFormat="0" applyFont="0" applyAlignment="0" applyProtection="0"/>
    <xf numFmtId="0" fontId="61" fillId="0" borderId="67" applyNumberFormat="0" applyFill="0" applyAlignment="0" applyProtection="0"/>
    <xf numFmtId="0" fontId="58" fillId="22" borderId="66" applyNumberFormat="0" applyAlignment="0" applyProtection="0"/>
    <xf numFmtId="0" fontId="162" fillId="9" borderId="64" applyNumberFormat="0" applyAlignment="0" applyProtection="0"/>
    <xf numFmtId="0" fontId="55" fillId="9" borderId="64" applyNumberFormat="0" applyAlignment="0" applyProtection="0"/>
    <xf numFmtId="176" fontId="197" fillId="22" borderId="66" applyNumberFormat="0" applyAlignment="0" applyProtection="0"/>
    <xf numFmtId="0" fontId="164" fillId="22" borderId="64" applyNumberFormat="0" applyAlignment="0" applyProtection="0"/>
    <xf numFmtId="0" fontId="150" fillId="0" borderId="70">
      <alignment horizontal="left"/>
    </xf>
    <xf numFmtId="2" fontId="143" fillId="1" borderId="71">
      <alignment horizontal="left"/>
      <protection locked="0"/>
    </xf>
    <xf numFmtId="0" fontId="61" fillId="0" borderId="67" applyNumberFormat="0" applyFill="0" applyAlignment="0" applyProtection="0"/>
    <xf numFmtId="0" fontId="61" fillId="0" borderId="67" applyNumberFormat="0" applyFill="0" applyAlignment="0" applyProtection="0"/>
    <xf numFmtId="0" fontId="47" fillId="22" borderId="64" applyNumberFormat="0" applyAlignment="0" applyProtection="0"/>
    <xf numFmtId="176" fontId="163" fillId="22" borderId="66" applyNumberFormat="0" applyAlignment="0" applyProtection="0"/>
    <xf numFmtId="0" fontId="162" fillId="9" borderId="64" applyNumberFormat="0" applyAlignment="0" applyProtection="0"/>
    <xf numFmtId="0" fontId="58" fillId="22" borderId="66" applyNumberFormat="0" applyAlignment="0" applyProtection="0"/>
    <xf numFmtId="176" fontId="141" fillId="0" borderId="69">
      <alignment horizontal="left" vertical="center"/>
    </xf>
    <xf numFmtId="0" fontId="55" fillId="9" borderId="64" applyNumberFormat="0" applyAlignment="0" applyProtection="0"/>
    <xf numFmtId="0" fontId="162" fillId="9" borderId="64" applyNumberFormat="0" applyAlignment="0" applyProtection="0"/>
    <xf numFmtId="176" fontId="187" fillId="22" borderId="64" applyNumberFormat="0" applyAlignment="0" applyProtection="0"/>
    <xf numFmtId="0" fontId="162" fillId="9" borderId="64" applyNumberFormat="0" applyAlignment="0" applyProtection="0"/>
    <xf numFmtId="176" fontId="162" fillId="9" borderId="64" applyNumberFormat="0" applyAlignment="0" applyProtection="0"/>
    <xf numFmtId="0" fontId="162" fillId="9" borderId="64" applyNumberFormat="0" applyAlignment="0" applyProtection="0"/>
    <xf numFmtId="0" fontId="163" fillId="22" borderId="66" applyNumberFormat="0" applyAlignment="0" applyProtection="0"/>
    <xf numFmtId="176" fontId="163" fillId="22" borderId="66" applyNumberFormat="0" applyAlignment="0" applyProtection="0"/>
    <xf numFmtId="0" fontId="163" fillId="22" borderId="66" applyNumberFormat="0" applyAlignment="0" applyProtection="0"/>
    <xf numFmtId="0" fontId="164" fillId="22" borderId="64" applyNumberFormat="0" applyAlignment="0" applyProtection="0"/>
    <xf numFmtId="176" fontId="164" fillId="22" borderId="64" applyNumberFormat="0" applyAlignment="0" applyProtection="0"/>
    <xf numFmtId="0" fontId="164" fillId="22" borderId="64" applyNumberFormat="0" applyAlignment="0" applyProtection="0"/>
    <xf numFmtId="0" fontId="168" fillId="0" borderId="67" applyNumberFormat="0" applyFill="0" applyAlignment="0" applyProtection="0"/>
    <xf numFmtId="176" fontId="168" fillId="0" borderId="67" applyNumberFormat="0" applyFill="0" applyAlignment="0" applyProtection="0"/>
    <xf numFmtId="0" fontId="168" fillId="0" borderId="67" applyNumberFormat="0" applyFill="0" applyAlignment="0" applyProtection="0"/>
    <xf numFmtId="0" fontId="36" fillId="25" borderId="65" applyNumberFormat="0" applyFont="0" applyAlignment="0" applyProtection="0"/>
    <xf numFmtId="176" fontId="36" fillId="25" borderId="65" applyNumberFormat="0" applyFont="0" applyAlignment="0" applyProtection="0"/>
    <xf numFmtId="0" fontId="36" fillId="25" borderId="65" applyNumberFormat="0" applyFont="0" applyAlignment="0" applyProtection="0"/>
    <xf numFmtId="0" fontId="194" fillId="9" borderId="64" applyNumberFormat="0" applyAlignment="0" applyProtection="0"/>
    <xf numFmtId="0" fontId="194" fillId="9" borderId="64" applyNumberFormat="0" applyAlignment="0" applyProtection="0"/>
    <xf numFmtId="0" fontId="194" fillId="9" borderId="64" applyNumberFormat="0" applyAlignment="0" applyProtection="0"/>
    <xf numFmtId="0" fontId="194" fillId="9" borderId="64" applyNumberFormat="0" applyAlignment="0" applyProtection="0"/>
    <xf numFmtId="0" fontId="194" fillId="9" borderId="64" applyNumberFormat="0" applyAlignment="0" applyProtection="0"/>
    <xf numFmtId="169" fontId="37" fillId="0" borderId="0" applyFont="0" applyFill="0" applyBorder="0" applyAlignment="0" applyProtection="0"/>
    <xf numFmtId="0" fontId="132" fillId="0" borderId="68" applyNumberFormat="0" applyFill="0" applyAlignment="0" applyProtection="0"/>
    <xf numFmtId="176" fontId="150" fillId="0" borderId="70">
      <alignment horizontal="left"/>
    </xf>
    <xf numFmtId="10" fontId="39" fillId="3" borderId="70" applyNumberFormat="0" applyBorder="0" applyAlignment="0" applyProtection="0"/>
    <xf numFmtId="0" fontId="162" fillId="9" borderId="64" applyNumberFormat="0" applyAlignment="0" applyProtection="0"/>
    <xf numFmtId="0" fontId="163" fillId="22" borderId="66" applyNumberFormat="0" applyAlignment="0" applyProtection="0"/>
    <xf numFmtId="0" fontId="164" fillId="22" borderId="64" applyNumberFormat="0" applyAlignment="0" applyProtection="0"/>
    <xf numFmtId="0" fontId="168" fillId="0" borderId="67" applyNumberFormat="0" applyFill="0" applyAlignment="0" applyProtection="0"/>
    <xf numFmtId="0" fontId="36" fillId="25" borderId="65" applyNumberFormat="0" applyFont="0" applyAlignment="0" applyProtection="0"/>
    <xf numFmtId="0" fontId="162" fillId="9" borderId="64" applyNumberFormat="0" applyAlignment="0" applyProtection="0"/>
    <xf numFmtId="0" fontId="162" fillId="9" borderId="64" applyNumberFormat="0" applyAlignment="0" applyProtection="0"/>
    <xf numFmtId="0" fontId="162" fillId="9" borderId="64" applyNumberFormat="0" applyAlignment="0" applyProtection="0"/>
    <xf numFmtId="0" fontId="162" fillId="9" borderId="64" applyNumberFormat="0" applyAlignment="0" applyProtection="0"/>
    <xf numFmtId="0" fontId="25" fillId="0" borderId="0"/>
    <xf numFmtId="0" fontId="25" fillId="0" borderId="0"/>
    <xf numFmtId="169" fontId="37" fillId="0" borderId="0" applyFont="0" applyFill="0" applyBorder="0" applyAlignment="0" applyProtection="0"/>
    <xf numFmtId="0" fontId="25" fillId="0" borderId="0"/>
    <xf numFmtId="169" fontId="36" fillId="0" borderId="0" applyFont="0" applyFill="0" applyBorder="0" applyAlignment="0" applyProtection="0"/>
    <xf numFmtId="0" fontId="235" fillId="0" borderId="0"/>
    <xf numFmtId="0" fontId="235" fillId="0" borderId="0"/>
    <xf numFmtId="0" fontId="235" fillId="0" borderId="0"/>
    <xf numFmtId="0" fontId="235" fillId="0" borderId="0"/>
    <xf numFmtId="0" fontId="235" fillId="0" borderId="0"/>
    <xf numFmtId="0" fontId="235" fillId="0" borderId="0"/>
    <xf numFmtId="0" fontId="24" fillId="0" borderId="0"/>
    <xf numFmtId="0" fontId="24" fillId="0" borderId="0"/>
    <xf numFmtId="0" fontId="237" fillId="0" borderId="0" applyBorder="0"/>
    <xf numFmtId="0" fontId="22" fillId="0" borderId="0"/>
    <xf numFmtId="0" fontId="7" fillId="0" borderId="0"/>
    <xf numFmtId="0" fontId="34" fillId="0" borderId="0"/>
    <xf numFmtId="0" fontId="34" fillId="0" borderId="0"/>
    <xf numFmtId="0" fontId="185" fillId="81" borderId="0" applyNumberFormat="0" applyBorder="0" applyAlignment="0" applyProtection="0"/>
    <xf numFmtId="0" fontId="244" fillId="0" borderId="0" applyNumberFormat="0" applyFill="0" applyBorder="0" applyAlignment="0" applyProtection="0"/>
  </cellStyleXfs>
  <cellXfs count="219">
    <xf numFmtId="0" fontId="0" fillId="0" borderId="0" xfId="0"/>
    <xf numFmtId="0" fontId="0" fillId="0" borderId="0" xfId="0" applyAlignment="1">
      <alignment horizontal="center"/>
    </xf>
    <xf numFmtId="0" fontId="35" fillId="0" borderId="0" xfId="0" applyFont="1" applyAlignment="1">
      <alignment horizontal="center"/>
    </xf>
    <xf numFmtId="0" fontId="236" fillId="0" borderId="0" xfId="2661" applyFont="1" applyFill="1" applyBorder="1" applyAlignment="1">
      <alignment horizontal="left" wrapText="1"/>
    </xf>
    <xf numFmtId="0" fontId="23" fillId="0" borderId="0" xfId="3079" applyFont="1" applyBorder="1" applyAlignment="1">
      <alignment horizontal="center" vertical="center"/>
    </xf>
    <xf numFmtId="0" fontId="23" fillId="0" borderId="0" xfId="3079" applyFont="1" applyFill="1" applyBorder="1" applyAlignment="1">
      <alignment horizontal="center" vertical="center"/>
    </xf>
    <xf numFmtId="0" fontId="23" fillId="0" borderId="0" xfId="3079" applyFont="1" applyBorder="1" applyAlignment="1">
      <alignment horizontal="center" vertical="center" wrapText="1"/>
    </xf>
    <xf numFmtId="49" fontId="23" fillId="0" borderId="0" xfId="3079" applyNumberFormat="1" applyFont="1" applyBorder="1" applyAlignment="1">
      <alignment horizontal="center" vertical="center"/>
    </xf>
    <xf numFmtId="49" fontId="23" fillId="0" borderId="0" xfId="3079" applyNumberFormat="1" applyFont="1" applyFill="1" applyBorder="1" applyAlignment="1">
      <alignment horizontal="center" vertical="center"/>
    </xf>
    <xf numFmtId="0" fontId="236" fillId="0" borderId="0" xfId="0" applyFont="1"/>
    <xf numFmtId="0" fontId="236" fillId="0" borderId="0" xfId="0" applyFont="1" applyBorder="1"/>
    <xf numFmtId="0" fontId="236" fillId="0" borderId="0" xfId="0" applyFont="1" applyBorder="1" applyAlignment="1">
      <alignment horizontal="center"/>
    </xf>
    <xf numFmtId="0" fontId="236" fillId="0" borderId="0" xfId="0" applyFont="1" applyAlignment="1">
      <alignment horizontal="center"/>
    </xf>
    <xf numFmtId="0" fontId="236" fillId="0" borderId="0" xfId="0" applyFont="1" applyBorder="1" applyAlignment="1">
      <alignment horizontal="center" vertical="center"/>
    </xf>
    <xf numFmtId="0" fontId="236" fillId="0" borderId="0" xfId="0" applyFont="1" applyAlignment="1">
      <alignment horizontal="center" vertical="center"/>
    </xf>
    <xf numFmtId="0" fontId="23" fillId="76" borderId="0" xfId="3079" applyFont="1" applyFill="1" applyBorder="1" applyAlignment="1">
      <alignment horizontal="center" vertical="center"/>
    </xf>
    <xf numFmtId="0" fontId="21" fillId="0" borderId="0" xfId="3079" applyFont="1" applyBorder="1" applyAlignment="1">
      <alignment horizontal="center" vertical="center"/>
    </xf>
    <xf numFmtId="0" fontId="239" fillId="0" borderId="0" xfId="0" applyFont="1" applyBorder="1" applyAlignment="1">
      <alignment horizontal="center" vertical="center"/>
    </xf>
    <xf numFmtId="0" fontId="238" fillId="0" borderId="0" xfId="3079" applyFont="1" applyFill="1" applyBorder="1" applyAlignment="1">
      <alignment horizontal="center" vertical="center"/>
    </xf>
    <xf numFmtId="49" fontId="238" fillId="0" borderId="0" xfId="3079" applyNumberFormat="1" applyFont="1" applyFill="1" applyBorder="1" applyAlignment="1">
      <alignment horizontal="center" vertical="center"/>
    </xf>
    <xf numFmtId="49" fontId="239" fillId="0" borderId="0" xfId="3079" applyNumberFormat="1" applyFont="1" applyFill="1" applyBorder="1" applyAlignment="1">
      <alignment horizontal="center" vertical="center"/>
    </xf>
    <xf numFmtId="0" fontId="21" fillId="77" borderId="0" xfId="3079" applyFont="1" applyFill="1" applyAlignment="1">
      <alignment horizontal="center" vertical="center"/>
    </xf>
    <xf numFmtId="0" fontId="21" fillId="77" borderId="0" xfId="3079" applyFont="1" applyFill="1" applyBorder="1" applyAlignment="1">
      <alignment horizontal="center" vertical="center"/>
    </xf>
    <xf numFmtId="0" fontId="236" fillId="0" borderId="0" xfId="3079" applyFont="1" applyBorder="1" applyAlignment="1">
      <alignment horizontal="center" vertical="center"/>
    </xf>
    <xf numFmtId="0" fontId="20" fillId="0" borderId="0" xfId="3079" applyFont="1" applyBorder="1" applyAlignment="1">
      <alignment horizontal="center" vertical="center"/>
    </xf>
    <xf numFmtId="0" fontId="23" fillId="77" borderId="0" xfId="3079" applyFont="1" applyFill="1" applyBorder="1" applyAlignment="1">
      <alignment horizontal="center" vertical="center"/>
    </xf>
    <xf numFmtId="0" fontId="19" fillId="0" borderId="0" xfId="3079" applyFont="1" applyFill="1" applyBorder="1" applyAlignment="1">
      <alignment horizontal="center" vertical="center"/>
    </xf>
    <xf numFmtId="0" fontId="19" fillId="0" borderId="0" xfId="3079" applyFont="1" applyFill="1" applyAlignment="1">
      <alignment horizontal="center" vertical="center"/>
    </xf>
    <xf numFmtId="0" fontId="19" fillId="0" borderId="0" xfId="3079" applyFont="1" applyBorder="1" applyAlignment="1">
      <alignment horizontal="center" vertical="center"/>
    </xf>
    <xf numFmtId="0" fontId="18" fillId="0" borderId="0" xfId="3079" applyFont="1" applyBorder="1" applyAlignment="1">
      <alignment horizontal="center" vertical="center"/>
    </xf>
    <xf numFmtId="49" fontId="18" fillId="0" borderId="0" xfId="3079" applyNumberFormat="1" applyFont="1" applyFill="1" applyBorder="1" applyAlignment="1">
      <alignment horizontal="center" vertical="center" wrapText="1"/>
    </xf>
    <xf numFmtId="0" fontId="17" fillId="0" borderId="0" xfId="3079" applyFont="1" applyFill="1" applyBorder="1" applyAlignment="1">
      <alignment horizontal="center" vertical="center"/>
    </xf>
    <xf numFmtId="49" fontId="16" fillId="0" borderId="0" xfId="3079" applyNumberFormat="1" applyFont="1" applyBorder="1" applyAlignment="1">
      <alignment horizontal="center" vertical="center"/>
    </xf>
    <xf numFmtId="0" fontId="19" fillId="78" borderId="0" xfId="3079" applyFont="1" applyFill="1" applyBorder="1" applyAlignment="1">
      <alignment horizontal="center" vertical="center"/>
    </xf>
    <xf numFmtId="0" fontId="236" fillId="78" borderId="0" xfId="0" applyFont="1" applyFill="1" applyBorder="1" applyAlignment="1">
      <alignment horizontal="center" vertical="center"/>
    </xf>
    <xf numFmtId="0" fontId="15" fillId="0" borderId="0" xfId="3079" applyFont="1" applyFill="1" applyBorder="1" applyAlignment="1">
      <alignment horizontal="center" vertical="center"/>
    </xf>
    <xf numFmtId="0" fontId="15" fillId="0" borderId="0" xfId="3079" applyFont="1" applyBorder="1" applyAlignment="1">
      <alignment horizontal="center" vertical="center"/>
    </xf>
    <xf numFmtId="0" fontId="23" fillId="79" borderId="0" xfId="3079" applyFont="1" applyFill="1" applyBorder="1" applyAlignment="1">
      <alignment horizontal="center" vertical="center"/>
    </xf>
    <xf numFmtId="49" fontId="15" fillId="0" borderId="0" xfId="3079" applyNumberFormat="1" applyFont="1" applyFill="1" applyBorder="1" applyAlignment="1">
      <alignment horizontal="center" vertical="center"/>
    </xf>
    <xf numFmtId="0" fontId="15" fillId="0" borderId="0" xfId="3079" applyFont="1" applyFill="1" applyAlignment="1">
      <alignment horizontal="center" vertical="center"/>
    </xf>
    <xf numFmtId="0" fontId="15" fillId="78" borderId="0" xfId="3079" applyFont="1" applyFill="1" applyBorder="1" applyAlignment="1">
      <alignment horizontal="center" vertical="center"/>
    </xf>
    <xf numFmtId="0" fontId="14" fillId="0" borderId="0" xfId="3079" applyFont="1" applyBorder="1" applyAlignment="1">
      <alignment horizontal="center" vertical="center"/>
    </xf>
    <xf numFmtId="0" fontId="240" fillId="0" borderId="0" xfId="3079" applyFont="1" applyFill="1" applyAlignment="1">
      <alignment horizontal="center" vertical="center"/>
    </xf>
    <xf numFmtId="0" fontId="241" fillId="0" borderId="0" xfId="0" applyFont="1" applyBorder="1"/>
    <xf numFmtId="0" fontId="241" fillId="0" borderId="0" xfId="0" applyFont="1" applyBorder="1" applyAlignment="1">
      <alignment horizontal="center" vertical="center"/>
    </xf>
    <xf numFmtId="0" fontId="13" fillId="0" borderId="0" xfId="3079" applyFont="1" applyFill="1" applyAlignment="1">
      <alignment horizontal="center" vertical="center"/>
    </xf>
    <xf numFmtId="0" fontId="13" fillId="0" borderId="0" xfId="3079" applyFont="1" applyBorder="1" applyAlignment="1">
      <alignment horizontal="center" vertical="center"/>
    </xf>
    <xf numFmtId="49" fontId="13" fillId="0" borderId="0" xfId="3079" applyNumberFormat="1" applyFont="1" applyBorder="1" applyAlignment="1">
      <alignment horizontal="center" vertical="center"/>
    </xf>
    <xf numFmtId="49" fontId="13" fillId="0" borderId="0" xfId="3079" applyNumberFormat="1" applyFont="1" applyFill="1" applyBorder="1" applyAlignment="1">
      <alignment horizontal="center" vertical="center" wrapText="1"/>
    </xf>
    <xf numFmtId="49" fontId="236" fillId="0" borderId="0" xfId="3079" applyNumberFormat="1" applyFont="1" applyFill="1" applyBorder="1" applyAlignment="1">
      <alignment horizontal="center" vertical="center" wrapText="1"/>
    </xf>
    <xf numFmtId="49" fontId="12" fillId="0" borderId="0" xfId="3079" applyNumberFormat="1" applyFont="1" applyFill="1" applyBorder="1" applyAlignment="1">
      <alignment horizontal="center" vertical="center"/>
    </xf>
    <xf numFmtId="0" fontId="12" fillId="0" borderId="0" xfId="3079" applyFont="1" applyFill="1" applyBorder="1" applyAlignment="1">
      <alignment horizontal="center" vertical="center"/>
    </xf>
    <xf numFmtId="49" fontId="12" fillId="0" borderId="0" xfId="3079" applyNumberFormat="1" applyFont="1" applyFill="1" applyBorder="1" applyAlignment="1">
      <alignment horizontal="center" vertical="center" wrapText="1"/>
    </xf>
    <xf numFmtId="0" fontId="12" fillId="0" borderId="0" xfId="3079" applyFont="1" applyFill="1" applyAlignment="1">
      <alignment horizontal="center" vertical="center"/>
    </xf>
    <xf numFmtId="0" fontId="12" fillId="0" borderId="0" xfId="3079" applyFont="1" applyBorder="1" applyAlignment="1">
      <alignment horizontal="center" vertical="center"/>
    </xf>
    <xf numFmtId="0" fontId="11" fillId="0" borderId="0" xfId="3079" applyFont="1" applyFill="1" applyBorder="1" applyAlignment="1">
      <alignment horizontal="center" vertical="center"/>
    </xf>
    <xf numFmtId="0" fontId="10" fillId="0" borderId="0" xfId="3079" applyFont="1" applyFill="1" applyBorder="1" applyAlignment="1">
      <alignment horizontal="center" vertical="center"/>
    </xf>
    <xf numFmtId="0" fontId="10" fillId="0" borderId="0" xfId="3079" applyFont="1" applyFill="1" applyAlignment="1">
      <alignment horizontal="center" vertical="center"/>
    </xf>
    <xf numFmtId="0" fontId="10" fillId="0" borderId="0" xfId="3079" applyFont="1" applyBorder="1" applyAlignment="1">
      <alignment horizontal="center" vertical="center"/>
    </xf>
    <xf numFmtId="0" fontId="9" fillId="0" borderId="0" xfId="3079" applyFont="1" applyBorder="1" applyAlignment="1">
      <alignment horizontal="center" vertical="center"/>
    </xf>
    <xf numFmtId="0" fontId="8" fillId="0" borderId="0" xfId="3079" applyFont="1" applyBorder="1" applyAlignment="1">
      <alignment horizontal="center" vertical="center"/>
    </xf>
    <xf numFmtId="49" fontId="8" fillId="0" borderId="0" xfId="3079" applyNumberFormat="1" applyFont="1" applyFill="1" applyBorder="1" applyAlignment="1">
      <alignment horizontal="center" vertical="center" wrapText="1"/>
    </xf>
    <xf numFmtId="0" fontId="240" fillId="0" borderId="74" xfId="0" applyNumberFormat="1" applyFont="1" applyFill="1" applyBorder="1" applyAlignment="1" applyProtection="1">
      <alignment horizontal="center" vertical="center"/>
    </xf>
    <xf numFmtId="0" fontId="240" fillId="0" borderId="75" xfId="0" applyNumberFormat="1" applyFont="1" applyFill="1" applyBorder="1" applyAlignment="1" applyProtection="1">
      <alignment horizontal="center" vertical="center"/>
    </xf>
    <xf numFmtId="0" fontId="240" fillId="0" borderId="73" xfId="0" applyNumberFormat="1" applyFont="1" applyFill="1" applyBorder="1" applyAlignment="1" applyProtection="1">
      <alignment horizontal="center" vertical="center"/>
    </xf>
    <xf numFmtId="0" fontId="240" fillId="0" borderId="0" xfId="0" applyNumberFormat="1" applyFont="1" applyFill="1" applyBorder="1" applyAlignment="1" applyProtection="1">
      <alignment horizontal="center" vertical="center" wrapText="1"/>
    </xf>
    <xf numFmtId="0" fontId="7" fillId="0" borderId="0" xfId="3080" applyAlignment="1">
      <alignment horizontal="center" vertical="center"/>
    </xf>
    <xf numFmtId="0" fontId="7" fillId="0" borderId="70" xfId="3080" applyBorder="1" applyAlignment="1">
      <alignment horizontal="center" vertical="center"/>
    </xf>
    <xf numFmtId="0" fontId="7" fillId="0" borderId="0" xfId="3080"/>
    <xf numFmtId="0" fontId="242" fillId="0" borderId="75" xfId="3081" applyFont="1" applyFill="1" applyBorder="1" applyAlignment="1">
      <alignment horizontal="center" vertical="center" wrapText="1"/>
    </xf>
    <xf numFmtId="0" fontId="242" fillId="0" borderId="70" xfId="3081" applyFont="1" applyFill="1" applyBorder="1" applyAlignment="1">
      <alignment horizontal="center" vertical="center" wrapText="1"/>
    </xf>
    <xf numFmtId="166" fontId="242" fillId="0" borderId="70" xfId="1699" applyFont="1" applyFill="1" applyBorder="1" applyAlignment="1">
      <alignment horizontal="center" vertical="center" wrapText="1"/>
    </xf>
    <xf numFmtId="0" fontId="36" fillId="0" borderId="0" xfId="3082" applyFont="1" applyFill="1" applyAlignment="1">
      <alignment vertical="center"/>
    </xf>
    <xf numFmtId="0" fontId="236" fillId="80" borderId="72" xfId="3082" applyFont="1" applyFill="1" applyBorder="1" applyAlignment="1">
      <alignment vertical="center" wrapText="1"/>
    </xf>
    <xf numFmtId="0" fontId="236" fillId="80" borderId="69" xfId="3082" applyFont="1" applyFill="1" applyBorder="1" applyAlignment="1">
      <alignment vertical="center" wrapText="1"/>
    </xf>
    <xf numFmtId="0" fontId="242" fillId="80" borderId="69" xfId="3082" applyFont="1" applyFill="1" applyBorder="1" applyAlignment="1">
      <alignment horizontal="center" vertical="center" wrapText="1"/>
    </xf>
    <xf numFmtId="166" fontId="236" fillId="80" borderId="69" xfId="3082" applyNumberFormat="1" applyFont="1" applyFill="1" applyBorder="1" applyAlignment="1">
      <alignment vertical="center" wrapText="1"/>
    </xf>
    <xf numFmtId="166" fontId="236" fillId="80" borderId="76" xfId="3082" applyNumberFormat="1" applyFont="1" applyFill="1" applyBorder="1" applyAlignment="1">
      <alignment vertical="center" wrapText="1"/>
    </xf>
    <xf numFmtId="0" fontId="243" fillId="0" borderId="0" xfId="3082" applyFont="1" applyFill="1" applyAlignment="1">
      <alignment vertical="center"/>
    </xf>
    <xf numFmtId="0" fontId="236" fillId="79" borderId="72" xfId="3082" applyFont="1" applyFill="1" applyBorder="1" applyAlignment="1">
      <alignment vertical="center" wrapText="1"/>
    </xf>
    <xf numFmtId="0" fontId="236" fillId="79" borderId="69" xfId="3082" applyFont="1" applyFill="1" applyBorder="1" applyAlignment="1">
      <alignment vertical="center" wrapText="1"/>
    </xf>
    <xf numFmtId="0" fontId="242" fillId="79" borderId="72" xfId="3082" applyFont="1" applyFill="1" applyBorder="1" applyAlignment="1">
      <alignment horizontal="center" vertical="center" wrapText="1"/>
    </xf>
    <xf numFmtId="0" fontId="236" fillId="79" borderId="76" xfId="3082" applyFont="1" applyFill="1" applyBorder="1" applyAlignment="1">
      <alignment vertical="center" wrapText="1"/>
    </xf>
    <xf numFmtId="0" fontId="236" fillId="0" borderId="72" xfId="3082" applyFont="1" applyFill="1" applyBorder="1" applyAlignment="1">
      <alignment horizontal="center" vertical="center" wrapText="1"/>
    </xf>
    <xf numFmtId="0" fontId="236" fillId="0" borderId="70" xfId="3082" applyFont="1" applyFill="1" applyBorder="1" applyAlignment="1">
      <alignment horizontal="center" vertical="center" wrapText="1"/>
    </xf>
    <xf numFmtId="0" fontId="236" fillId="0" borderId="70" xfId="2020" applyFont="1" applyFill="1" applyBorder="1" applyAlignment="1">
      <alignment horizontal="center" vertical="center" wrapText="1"/>
    </xf>
    <xf numFmtId="0" fontId="236" fillId="0" borderId="70" xfId="3082" applyFont="1" applyFill="1" applyBorder="1" applyAlignment="1">
      <alignment horizontal="left" vertical="center" wrapText="1"/>
    </xf>
    <xf numFmtId="0" fontId="236" fillId="0" borderId="70" xfId="2020" applyFont="1" applyFill="1" applyBorder="1" applyAlignment="1">
      <alignment horizontal="center" vertical="center"/>
    </xf>
    <xf numFmtId="166" fontId="236" fillId="0" borderId="70" xfId="1699" applyFont="1" applyFill="1" applyBorder="1" applyAlignment="1">
      <alignment horizontal="center" vertical="center" wrapText="1"/>
    </xf>
    <xf numFmtId="0" fontId="242" fillId="79" borderId="69" xfId="3082" applyFont="1" applyFill="1" applyBorder="1" applyAlignment="1">
      <alignment horizontal="center" vertical="center" wrapText="1"/>
    </xf>
    <xf numFmtId="0" fontId="236" fillId="0" borderId="70" xfId="3083" applyFont="1" applyFill="1" applyBorder="1" applyAlignment="1">
      <alignment horizontal="center" vertical="center" wrapText="1"/>
    </xf>
    <xf numFmtId="0" fontId="236" fillId="0" borderId="70" xfId="3083" applyFont="1" applyFill="1" applyBorder="1" applyAlignment="1">
      <alignment horizontal="left" vertical="center" wrapText="1"/>
    </xf>
    <xf numFmtId="0" fontId="236" fillId="0" borderId="70" xfId="3083" applyFont="1" applyFill="1" applyBorder="1" applyAlignment="1">
      <alignment horizontal="center" vertical="center"/>
    </xf>
    <xf numFmtId="166" fontId="236" fillId="0" borderId="70" xfId="3083" applyNumberFormat="1" applyFont="1" applyFill="1" applyBorder="1" applyAlignment="1">
      <alignment horizontal="center" vertical="center" wrapText="1"/>
    </xf>
    <xf numFmtId="0" fontId="236" fillId="82" borderId="70" xfId="3082" applyFont="1" applyFill="1" applyBorder="1" applyAlignment="1">
      <alignment horizontal="center" vertical="center" wrapText="1"/>
    </xf>
    <xf numFmtId="0" fontId="236" fillId="82" borderId="70" xfId="2020" applyFont="1" applyFill="1" applyBorder="1" applyAlignment="1">
      <alignment horizontal="center" vertical="center" wrapText="1"/>
    </xf>
    <xf numFmtId="0" fontId="236" fillId="82" borderId="70" xfId="3082" applyFont="1" applyFill="1" applyBorder="1" applyAlignment="1">
      <alignment horizontal="left" vertical="center" wrapText="1"/>
    </xf>
    <xf numFmtId="0" fontId="236" fillId="82" borderId="70" xfId="2020" applyFont="1" applyFill="1" applyBorder="1" applyAlignment="1">
      <alignment horizontal="center" vertical="center"/>
    </xf>
    <xf numFmtId="0" fontId="236" fillId="0" borderId="72" xfId="3082" applyFont="1" applyFill="1" applyBorder="1" applyAlignment="1">
      <alignment horizontal="left" vertical="center" wrapText="1"/>
    </xf>
    <xf numFmtId="0" fontId="236" fillId="0" borderId="70" xfId="3082" applyFont="1" applyFill="1" applyBorder="1" applyAlignment="1">
      <alignment horizontal="left" vertical="top" wrapText="1"/>
    </xf>
    <xf numFmtId="0" fontId="36" fillId="0" borderId="0" xfId="1699" applyNumberFormat="1" applyFont="1" applyFill="1" applyAlignment="1">
      <alignment vertical="center"/>
    </xf>
    <xf numFmtId="0" fontId="236" fillId="0" borderId="70" xfId="3083" applyFont="1" applyFill="1" applyBorder="1" applyAlignment="1">
      <alignment horizontal="left" vertical="top" wrapText="1"/>
    </xf>
    <xf numFmtId="0" fontId="236" fillId="0" borderId="72" xfId="3083" applyFont="1" applyFill="1" applyBorder="1" applyAlignment="1">
      <alignment horizontal="center" vertical="center" wrapText="1"/>
    </xf>
    <xf numFmtId="0" fontId="236" fillId="0" borderId="72" xfId="3083" applyFont="1" applyFill="1" applyBorder="1" applyAlignment="1">
      <alignment horizontal="left" vertical="center" wrapText="1"/>
    </xf>
    <xf numFmtId="166" fontId="243" fillId="0" borderId="0" xfId="3082" applyNumberFormat="1" applyFont="1" applyFill="1" applyAlignment="1">
      <alignment vertical="center"/>
    </xf>
    <xf numFmtId="0" fontId="236" fillId="82" borderId="72" xfId="3083" applyFont="1" applyFill="1" applyBorder="1" applyAlignment="1">
      <alignment horizontal="center" vertical="center" wrapText="1"/>
    </xf>
    <xf numFmtId="0" fontId="236" fillId="82" borderId="72" xfId="3083" applyFont="1" applyFill="1" applyBorder="1" applyAlignment="1">
      <alignment horizontal="left" vertical="center" wrapText="1"/>
    </xf>
    <xf numFmtId="0" fontId="236" fillId="82" borderId="70" xfId="3083" applyFont="1" applyFill="1" applyBorder="1" applyAlignment="1">
      <alignment horizontal="center" vertical="center" wrapText="1"/>
    </xf>
    <xf numFmtId="166" fontId="236" fillId="82" borderId="70" xfId="3083" applyNumberFormat="1" applyFont="1" applyFill="1" applyBorder="1" applyAlignment="1">
      <alignment horizontal="center" vertical="center" wrapText="1"/>
    </xf>
    <xf numFmtId="0" fontId="36" fillId="82" borderId="0" xfId="3082" applyFont="1" applyFill="1" applyAlignment="1">
      <alignment vertical="center"/>
    </xf>
    <xf numFmtId="0" fontId="236" fillId="79" borderId="72" xfId="3082" applyFont="1" applyFill="1" applyBorder="1" applyAlignment="1">
      <alignment wrapText="1"/>
    </xf>
    <xf numFmtId="0" fontId="236" fillId="79" borderId="70" xfId="3082" applyFont="1" applyFill="1" applyBorder="1" applyAlignment="1">
      <alignment wrapText="1"/>
    </xf>
    <xf numFmtId="166" fontId="236" fillId="79" borderId="70" xfId="1699" applyFont="1" applyFill="1" applyBorder="1" applyAlignment="1">
      <alignment wrapText="1"/>
    </xf>
    <xf numFmtId="0" fontId="36" fillId="0" borderId="0" xfId="3082" applyFont="1" applyFill="1" applyAlignment="1">
      <alignment horizontal="center" vertical="center" wrapText="1"/>
    </xf>
    <xf numFmtId="0" fontId="36" fillId="0" borderId="0" xfId="3082" applyFont="1" applyFill="1" applyAlignment="1">
      <alignment horizontal="left" vertical="center" wrapText="1"/>
    </xf>
    <xf numFmtId="166" fontId="36" fillId="0" borderId="0" xfId="1699" applyFont="1" applyFill="1" applyAlignment="1">
      <alignment vertical="center"/>
    </xf>
    <xf numFmtId="0" fontId="23" fillId="83" borderId="0" xfId="3079" applyFont="1" applyFill="1" applyBorder="1" applyAlignment="1">
      <alignment horizontal="center" vertical="center"/>
    </xf>
    <xf numFmtId="0" fontId="21" fillId="83" borderId="0" xfId="3079" applyFont="1" applyFill="1" applyAlignment="1">
      <alignment horizontal="center" vertical="center"/>
    </xf>
    <xf numFmtId="0" fontId="21" fillId="83" borderId="0" xfId="3079" applyFont="1" applyFill="1" applyBorder="1" applyAlignment="1">
      <alignment horizontal="center" vertical="center"/>
    </xf>
    <xf numFmtId="0" fontId="236" fillId="77" borderId="0" xfId="0" applyFont="1" applyFill="1" applyBorder="1" applyAlignment="1">
      <alignment horizontal="center" vertical="center"/>
    </xf>
    <xf numFmtId="0" fontId="239" fillId="77" borderId="0" xfId="0" applyFont="1" applyFill="1" applyBorder="1" applyAlignment="1">
      <alignment horizontal="center" vertical="center"/>
    </xf>
    <xf numFmtId="0" fontId="239" fillId="77" borderId="0" xfId="0" applyFont="1" applyFill="1" applyBorder="1"/>
    <xf numFmtId="0" fontId="236" fillId="0" borderId="0" xfId="2020" applyFont="1" applyFill="1" applyBorder="1" applyAlignment="1">
      <alignment horizontal="center" vertical="center" wrapText="1"/>
    </xf>
    <xf numFmtId="0" fontId="236" fillId="0" borderId="0" xfId="3083" applyFont="1" applyFill="1" applyBorder="1" applyAlignment="1">
      <alignment horizontal="center" vertical="center" wrapText="1"/>
    </xf>
    <xf numFmtId="0" fontId="236" fillId="77" borderId="70" xfId="2020" applyFont="1" applyFill="1" applyBorder="1" applyAlignment="1">
      <alignment horizontal="center" vertical="center"/>
    </xf>
    <xf numFmtId="0" fontId="236" fillId="77" borderId="70" xfId="3083" applyFont="1" applyFill="1" applyBorder="1" applyAlignment="1">
      <alignment horizontal="center" vertical="center"/>
    </xf>
    <xf numFmtId="2" fontId="236" fillId="0" borderId="72" xfId="3082" applyNumberFormat="1" applyFont="1" applyFill="1" applyBorder="1" applyAlignment="1">
      <alignment horizontal="left" vertical="center" wrapText="1"/>
    </xf>
    <xf numFmtId="0" fontId="236" fillId="0" borderId="72" xfId="2020" applyFont="1" applyFill="1" applyBorder="1" applyAlignment="1">
      <alignment horizontal="center" vertical="center" wrapText="1"/>
    </xf>
    <xf numFmtId="0" fontId="236" fillId="0" borderId="76" xfId="2020" applyFont="1" applyFill="1" applyBorder="1" applyAlignment="1">
      <alignment horizontal="center" vertical="center" wrapText="1"/>
    </xf>
    <xf numFmtId="0" fontId="236" fillId="0" borderId="78" xfId="3082" applyFont="1" applyFill="1" applyBorder="1" applyAlignment="1">
      <alignment horizontal="left" vertical="center" wrapText="1"/>
    </xf>
    <xf numFmtId="0" fontId="236" fillId="0" borderId="79" xfId="3082" applyFont="1" applyFill="1" applyBorder="1" applyAlignment="1">
      <alignment horizontal="left" vertical="center" wrapText="1"/>
    </xf>
    <xf numFmtId="0" fontId="236" fillId="0" borderId="80" xfId="3082" applyFont="1" applyFill="1" applyBorder="1" applyAlignment="1">
      <alignment horizontal="left" vertical="center" wrapText="1"/>
    </xf>
    <xf numFmtId="0" fontId="236" fillId="0" borderId="81" xfId="3082" applyFont="1" applyFill="1" applyBorder="1" applyAlignment="1">
      <alignment horizontal="left" vertical="center" wrapText="1"/>
    </xf>
    <xf numFmtId="0" fontId="236" fillId="0" borderId="82" xfId="3082" applyFont="1" applyFill="1" applyBorder="1" applyAlignment="1">
      <alignment horizontal="left" vertical="center" wrapText="1"/>
    </xf>
    <xf numFmtId="0" fontId="8" fillId="0" borderId="0" xfId="3079" applyFont="1" applyFill="1" applyAlignment="1">
      <alignment horizontal="center" vertical="center"/>
    </xf>
    <xf numFmtId="0" fontId="242" fillId="77" borderId="0" xfId="2661" applyFont="1" applyFill="1" applyBorder="1" applyAlignment="1">
      <alignment vertical="center" wrapText="1"/>
    </xf>
    <xf numFmtId="0" fontId="242" fillId="77" borderId="0" xfId="2661" applyFont="1" applyFill="1" applyBorder="1" applyAlignment="1">
      <alignment horizontal="center" vertical="center" wrapText="1"/>
    </xf>
    <xf numFmtId="0" fontId="8" fillId="0" borderId="0" xfId="3079" applyFont="1" applyFill="1" applyBorder="1" applyAlignment="1">
      <alignment horizontal="center" vertical="center"/>
    </xf>
    <xf numFmtId="0" fontId="236" fillId="0" borderId="0" xfId="0" applyFont="1" applyFill="1" applyBorder="1"/>
    <xf numFmtId="0" fontId="236" fillId="0" borderId="0" xfId="0" applyFont="1" applyFill="1" applyBorder="1" applyAlignment="1">
      <alignment horizontal="center" vertical="center"/>
    </xf>
    <xf numFmtId="0" fontId="236" fillId="0" borderId="0" xfId="0" applyFont="1" applyFill="1"/>
    <xf numFmtId="0" fontId="21" fillId="0" borderId="0" xfId="3079" applyFont="1" applyFill="1" applyAlignment="1">
      <alignment horizontal="center" vertical="center"/>
    </xf>
    <xf numFmtId="0" fontId="239" fillId="0" borderId="0" xfId="0" applyFont="1" applyFill="1" applyBorder="1" applyAlignment="1">
      <alignment horizontal="center" vertical="center"/>
    </xf>
    <xf numFmtId="0" fontId="236" fillId="0" borderId="0" xfId="0" applyFont="1" applyFill="1" applyBorder="1" applyAlignment="1">
      <alignment horizontal="center"/>
    </xf>
    <xf numFmtId="0" fontId="8" fillId="77" borderId="0" xfId="3079" applyFont="1" applyFill="1" applyBorder="1" applyAlignment="1">
      <alignment horizontal="center" vertical="center"/>
    </xf>
    <xf numFmtId="49" fontId="8" fillId="0" borderId="0" xfId="0" applyNumberFormat="1" applyFont="1" applyFill="1" applyBorder="1" applyAlignment="1" applyProtection="1">
      <alignment horizontal="center" vertical="center" wrapText="1"/>
    </xf>
    <xf numFmtId="0" fontId="8" fillId="0" borderId="73"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xf>
    <xf numFmtId="0" fontId="8" fillId="0" borderId="74" xfId="0" applyNumberFormat="1" applyFont="1" applyFill="1" applyBorder="1" applyAlignment="1" applyProtection="1">
      <alignment horizontal="center" vertical="center"/>
    </xf>
    <xf numFmtId="0" fontId="242" fillId="83" borderId="0" xfId="2661" applyFont="1" applyFill="1" applyBorder="1" applyAlignment="1">
      <alignment horizontal="center" vertical="center" wrapText="1"/>
    </xf>
    <xf numFmtId="0" fontId="18" fillId="0" borderId="0" xfId="3079" applyFont="1" applyBorder="1" applyAlignment="1">
      <alignment horizontal="left" vertical="center"/>
    </xf>
    <xf numFmtId="0" fontId="13" fillId="0" borderId="0" xfId="3079" applyFont="1" applyBorder="1" applyAlignment="1">
      <alignment horizontal="left" vertical="center"/>
    </xf>
    <xf numFmtId="0" fontId="16" fillId="78" borderId="0" xfId="3079" applyFont="1" applyFill="1" applyBorder="1" applyAlignment="1">
      <alignment horizontal="left" vertical="center"/>
    </xf>
    <xf numFmtId="0" fontId="236" fillId="0" borderId="0" xfId="2661" applyFont="1" applyFill="1" applyBorder="1" applyAlignment="1">
      <alignment horizontal="left" vertical="center" wrapText="1"/>
    </xf>
    <xf numFmtId="0" fontId="21" fillId="0" borderId="0" xfId="3079" applyFont="1" applyBorder="1" applyAlignment="1">
      <alignment horizontal="left" vertical="center"/>
    </xf>
    <xf numFmtId="0" fontId="12" fillId="0" borderId="0" xfId="3079" applyFont="1" applyBorder="1" applyAlignment="1">
      <alignment horizontal="left" vertical="center"/>
    </xf>
    <xf numFmtId="0" fontId="8" fillId="0" borderId="0" xfId="3079" applyFont="1" applyBorder="1" applyAlignment="1">
      <alignment horizontal="left" vertical="center"/>
    </xf>
    <xf numFmtId="0" fontId="82" fillId="77" borderId="0" xfId="3079" applyFont="1" applyFill="1" applyBorder="1" applyAlignment="1">
      <alignment horizontal="left" vertical="center"/>
    </xf>
    <xf numFmtId="0" fontId="236" fillId="0" borderId="0" xfId="0" applyFont="1" applyBorder="1" applyAlignment="1">
      <alignment horizontal="left" vertical="center"/>
    </xf>
    <xf numFmtId="0" fontId="236" fillId="0" borderId="0" xfId="0" applyFont="1" applyAlignment="1">
      <alignment horizontal="left" vertical="center"/>
    </xf>
    <xf numFmtId="0" fontId="241" fillId="0" borderId="0" xfId="0" applyFont="1" applyBorder="1" applyAlignment="1">
      <alignment horizontal="left" vertical="center"/>
    </xf>
    <xf numFmtId="0" fontId="242" fillId="77" borderId="0" xfId="2661" applyFont="1" applyFill="1" applyBorder="1" applyAlignment="1">
      <alignment horizontal="left" vertical="center" wrapText="1"/>
    </xf>
    <xf numFmtId="0" fontId="236" fillId="0" borderId="0" xfId="0" applyFont="1" applyBorder="1" applyAlignment="1">
      <alignment horizontal="left" vertical="center" wrapText="1"/>
    </xf>
    <xf numFmtId="0" fontId="236" fillId="0" borderId="0" xfId="0" applyFont="1" applyFill="1" applyBorder="1" applyAlignment="1">
      <alignment horizontal="left" vertical="center"/>
    </xf>
    <xf numFmtId="0" fontId="236" fillId="0" borderId="0" xfId="0" applyFont="1" applyFill="1" applyBorder="1" applyAlignment="1">
      <alignment horizontal="left" vertical="center" wrapText="1"/>
    </xf>
    <xf numFmtId="0" fontId="82" fillId="77" borderId="77" xfId="3079" applyNumberFormat="1" applyFont="1" applyFill="1" applyBorder="1" applyAlignment="1">
      <alignment horizontal="left" vertical="center"/>
    </xf>
    <xf numFmtId="0" fontId="236" fillId="0" borderId="0" xfId="0" applyFont="1" applyBorder="1" applyAlignment="1">
      <alignment horizontal="center" vertical="center" wrapText="1"/>
    </xf>
    <xf numFmtId="166" fontId="236" fillId="77" borderId="70" xfId="1699" applyFont="1" applyFill="1" applyBorder="1" applyAlignment="1">
      <alignment horizontal="center" vertical="center" wrapText="1"/>
    </xf>
    <xf numFmtId="0" fontId="236" fillId="79" borderId="70" xfId="2020" applyFont="1" applyFill="1" applyBorder="1" applyAlignment="1">
      <alignment horizontal="center" vertical="center"/>
    </xf>
    <xf numFmtId="166" fontId="236" fillId="79" borderId="70" xfId="1699" applyFont="1" applyFill="1" applyBorder="1" applyAlignment="1">
      <alignment horizontal="center" vertical="center" wrapText="1"/>
    </xf>
    <xf numFmtId="0" fontId="236" fillId="0" borderId="76" xfId="2020" applyFont="1" applyFill="1" applyBorder="1" applyAlignment="1">
      <alignment horizontal="center" vertical="center"/>
    </xf>
    <xf numFmtId="0" fontId="236" fillId="0" borderId="78" xfId="2020" applyFont="1" applyFill="1" applyBorder="1" applyAlignment="1">
      <alignment horizontal="center" vertical="center" wrapText="1"/>
    </xf>
    <xf numFmtId="0" fontId="236" fillId="0" borderId="78" xfId="2020" applyFont="1" applyFill="1" applyBorder="1" applyAlignment="1">
      <alignment horizontal="center" vertical="center"/>
    </xf>
    <xf numFmtId="0" fontId="236" fillId="0" borderId="79" xfId="2020" applyFont="1" applyFill="1" applyBorder="1" applyAlignment="1">
      <alignment horizontal="center" vertical="center" wrapText="1"/>
    </xf>
    <xf numFmtId="0" fontId="236" fillId="0" borderId="79" xfId="2020" applyFont="1" applyFill="1" applyBorder="1" applyAlignment="1">
      <alignment horizontal="center" vertical="center"/>
    </xf>
    <xf numFmtId="0" fontId="236" fillId="0" borderId="83" xfId="3082" applyFont="1" applyFill="1" applyBorder="1" applyAlignment="1">
      <alignment horizontal="left" vertical="center" wrapText="1"/>
    </xf>
    <xf numFmtId="0" fontId="236" fillId="0" borderId="84" xfId="2020" applyFont="1" applyFill="1" applyBorder="1" applyAlignment="1">
      <alignment horizontal="center" vertical="center" wrapText="1"/>
    </xf>
    <xf numFmtId="0" fontId="236" fillId="0" borderId="85" xfId="2020" applyFont="1" applyFill="1" applyBorder="1" applyAlignment="1">
      <alignment horizontal="center" vertical="center"/>
    </xf>
    <xf numFmtId="0" fontId="236" fillId="0" borderId="86" xfId="3082" applyFont="1" applyFill="1" applyBorder="1" applyAlignment="1">
      <alignment horizontal="left" vertical="center" wrapText="1"/>
    </xf>
    <xf numFmtId="0" fontId="236" fillId="0" borderId="87" xfId="2020" applyFont="1" applyFill="1" applyBorder="1" applyAlignment="1">
      <alignment horizontal="center" vertical="center"/>
    </xf>
    <xf numFmtId="0" fontId="236" fillId="0" borderId="88" xfId="3082" applyFont="1" applyFill="1" applyBorder="1" applyAlignment="1">
      <alignment horizontal="left" vertical="center" wrapText="1"/>
    </xf>
    <xf numFmtId="0" fontId="236" fillId="0" borderId="89" xfId="2020" applyFont="1" applyFill="1" applyBorder="1" applyAlignment="1">
      <alignment horizontal="center" vertical="center" wrapText="1"/>
    </xf>
    <xf numFmtId="0" fontId="236" fillId="0" borderId="90" xfId="2020" applyFont="1" applyFill="1" applyBorder="1" applyAlignment="1">
      <alignment horizontal="center" vertical="center"/>
    </xf>
    <xf numFmtId="0" fontId="236" fillId="79" borderId="70" xfId="3083" applyFont="1" applyFill="1" applyBorder="1" applyAlignment="1">
      <alignment horizontal="center" vertical="center"/>
    </xf>
    <xf numFmtId="0" fontId="6" fillId="84" borderId="70" xfId="3080" applyFont="1" applyFill="1" applyBorder="1" applyAlignment="1">
      <alignment horizontal="center" vertical="center" wrapText="1"/>
    </xf>
    <xf numFmtId="0" fontId="7" fillId="0" borderId="70" xfId="3080" applyFill="1" applyBorder="1" applyAlignment="1">
      <alignment horizontal="center" vertical="center"/>
    </xf>
    <xf numFmtId="0" fontId="6" fillId="0" borderId="70" xfId="3080" applyFont="1" applyBorder="1" applyAlignment="1">
      <alignment horizontal="center" vertical="center"/>
    </xf>
    <xf numFmtId="0" fontId="23" fillId="85" borderId="0" xfId="3079" applyFont="1" applyFill="1" applyBorder="1" applyAlignment="1">
      <alignment horizontal="center" vertical="center"/>
    </xf>
    <xf numFmtId="0" fontId="5" fillId="0" borderId="70" xfId="3080" applyFont="1" applyBorder="1" applyAlignment="1">
      <alignment horizontal="center" vertical="center"/>
    </xf>
    <xf numFmtId="0" fontId="236" fillId="83" borderId="70" xfId="2020" applyFont="1" applyFill="1" applyBorder="1" applyAlignment="1">
      <alignment horizontal="center" vertical="center"/>
    </xf>
    <xf numFmtId="0" fontId="236" fillId="83" borderId="70" xfId="3083" applyFont="1" applyFill="1" applyBorder="1" applyAlignment="1">
      <alignment horizontal="center" vertical="center"/>
    </xf>
    <xf numFmtId="166" fontId="236" fillId="83" borderId="70" xfId="1699" applyFont="1" applyFill="1" applyBorder="1" applyAlignment="1">
      <alignment horizontal="center" vertical="center" wrapText="1"/>
    </xf>
    <xf numFmtId="166" fontId="236" fillId="83" borderId="70" xfId="3083" applyNumberFormat="1" applyFont="1" applyFill="1" applyBorder="1" applyAlignment="1">
      <alignment horizontal="center" vertical="center" wrapText="1"/>
    </xf>
    <xf numFmtId="0" fontId="4" fillId="0" borderId="70" xfId="3080" applyFont="1" applyBorder="1" applyAlignment="1">
      <alignment horizontal="center" vertical="center"/>
    </xf>
    <xf numFmtId="0" fontId="4" fillId="0" borderId="70" xfId="3080" applyFont="1" applyBorder="1" applyAlignment="1">
      <alignment horizontal="center" wrapText="1"/>
    </xf>
    <xf numFmtId="0" fontId="4" fillId="0" borderId="70" xfId="3080" quotePrefix="1" applyFont="1" applyBorder="1" applyAlignment="1">
      <alignment horizontal="center" vertical="center"/>
    </xf>
    <xf numFmtId="49" fontId="8" fillId="0" borderId="0" xfId="3079" applyNumberFormat="1" applyFont="1" applyFill="1" applyBorder="1" applyAlignment="1">
      <alignment horizontal="center" vertical="center"/>
    </xf>
    <xf numFmtId="0" fontId="3" fillId="0" borderId="70" xfId="3080" applyFont="1" applyBorder="1" applyAlignment="1">
      <alignment horizontal="center" vertical="center"/>
    </xf>
    <xf numFmtId="0" fontId="244" fillId="0" borderId="0" xfId="3084" applyBorder="1" applyAlignment="1">
      <alignment horizontal="center" vertical="center"/>
    </xf>
    <xf numFmtId="0" fontId="242" fillId="77" borderId="0" xfId="2661" applyFont="1" applyFill="1" applyBorder="1" applyAlignment="1">
      <alignment horizontal="center" vertical="center" wrapText="1"/>
    </xf>
    <xf numFmtId="49" fontId="8" fillId="0" borderId="0" xfId="3079" applyNumberFormat="1" applyFont="1" applyBorder="1" applyAlignment="1">
      <alignment horizontal="center" vertical="center"/>
    </xf>
    <xf numFmtId="0" fontId="2" fillId="0" borderId="70" xfId="3080" quotePrefix="1" applyFont="1" applyBorder="1" applyAlignment="1">
      <alignment horizontal="center" wrapText="1"/>
    </xf>
    <xf numFmtId="0" fontId="2" fillId="84" borderId="70" xfId="3080" applyFont="1" applyFill="1" applyBorder="1" applyAlignment="1">
      <alignment horizontal="center" vertical="center" wrapText="1"/>
    </xf>
    <xf numFmtId="0" fontId="2" fillId="0" borderId="70" xfId="3080" applyFont="1" applyBorder="1" applyAlignment="1">
      <alignment horizontal="center" vertical="center"/>
    </xf>
    <xf numFmtId="0" fontId="2" fillId="0" borderId="70" xfId="3080" quotePrefix="1" applyFont="1" applyBorder="1" applyAlignment="1">
      <alignment horizontal="center" vertical="center"/>
    </xf>
    <xf numFmtId="0" fontId="2" fillId="0" borderId="70" xfId="3080" applyFont="1" applyFill="1" applyBorder="1" applyAlignment="1">
      <alignment horizontal="center" vertical="center"/>
    </xf>
    <xf numFmtId="0" fontId="2" fillId="0" borderId="70" xfId="3080" applyFont="1" applyBorder="1" applyAlignment="1">
      <alignment horizontal="center" wrapText="1"/>
    </xf>
    <xf numFmtId="0" fontId="2" fillId="0" borderId="0" xfId="3080" applyFont="1"/>
    <xf numFmtId="0" fontId="82" fillId="0" borderId="0" xfId="3080" applyFont="1"/>
    <xf numFmtId="0" fontId="8" fillId="0" borderId="0" xfId="3079" applyFont="1" applyBorder="1" applyAlignment="1">
      <alignment horizontal="center" vertical="center" wrapText="1"/>
    </xf>
    <xf numFmtId="0" fontId="23" fillId="86" borderId="0" xfId="3079" applyFont="1" applyFill="1" applyBorder="1" applyAlignment="1">
      <alignment horizontal="center" vertical="center"/>
    </xf>
    <xf numFmtId="0" fontId="1" fillId="0" borderId="70" xfId="3080" applyFont="1" applyBorder="1" applyAlignment="1">
      <alignment horizontal="center" vertical="center"/>
    </xf>
    <xf numFmtId="0" fontId="1" fillId="84" borderId="70" xfId="3080" applyFont="1" applyFill="1" applyBorder="1" applyAlignment="1">
      <alignment horizontal="center" vertical="center" wrapText="1"/>
    </xf>
    <xf numFmtId="0" fontId="1" fillId="0" borderId="70" xfId="3080" quotePrefix="1" applyFont="1" applyBorder="1" applyAlignment="1">
      <alignment horizontal="center" vertical="center"/>
    </xf>
    <xf numFmtId="0" fontId="23" fillId="87" borderId="0" xfId="3079" applyFont="1" applyFill="1" applyBorder="1" applyAlignment="1">
      <alignment horizontal="center" vertical="center"/>
    </xf>
    <xf numFmtId="0" fontId="242" fillId="77" borderId="0" xfId="2661" applyFont="1" applyFill="1" applyBorder="1" applyAlignment="1">
      <alignment horizontal="center" vertical="center" wrapText="1"/>
    </xf>
    <xf numFmtId="0" fontId="6" fillId="84" borderId="70" xfId="3080" applyFont="1" applyFill="1" applyBorder="1" applyAlignment="1">
      <alignment horizontal="center" vertical="center" wrapText="1"/>
    </xf>
    <xf numFmtId="0" fontId="7" fillId="84" borderId="70" xfId="3080" applyFill="1" applyBorder="1" applyAlignment="1">
      <alignment horizontal="center" vertical="center" wrapText="1"/>
    </xf>
    <xf numFmtId="0" fontId="2" fillId="84" borderId="70" xfId="3080" applyFont="1" applyFill="1" applyBorder="1" applyAlignment="1">
      <alignment horizontal="center" vertical="center" wrapText="1"/>
    </xf>
  </cellXfs>
  <cellStyles count="3085">
    <cellStyle name=" 1" xfId="549"/>
    <cellStyle name="%" xfId="18"/>
    <cellStyle name="% 2" xfId="19"/>
    <cellStyle name="% 2 2" xfId="750"/>
    <cellStyle name="% 3" xfId="20"/>
    <cellStyle name="% 4" xfId="21"/>
    <cellStyle name="% 4 2" xfId="160"/>
    <cellStyle name="%_GF Tab" xfId="22"/>
    <cellStyle name="%_GF Tab (2)" xfId="23"/>
    <cellStyle name="%_Suitability &amp; Availability" xfId="24"/>
    <cellStyle name="?? 4" xfId="751"/>
    <cellStyle name="?? 4 2" xfId="752"/>
    <cellStyle name="??_Price List" xfId="753"/>
    <cellStyle name="_001. ALARM ОПС Российского производства" xfId="754"/>
    <cellStyle name="_001. ALARM ОПС Российского производства 2" xfId="755"/>
    <cellStyle name="_001. ALARM ОПС Российского производства_СРОП" xfId="756"/>
    <cellStyle name="_001. ALARM ОПС Российского производства_СРОП 2" xfId="757"/>
    <cellStyle name="_003. ALARM ОПС и СКД интегрированные системы" xfId="758"/>
    <cellStyle name="_003. ALARM ОПС и СКД интегрированные системы 2" xfId="759"/>
    <cellStyle name="_003. ALARM ОПС и СКД интегрированные системы_СРОП" xfId="760"/>
    <cellStyle name="_003. ALARM ОПС и СКД интегрированные системы_СРОП 2" xfId="761"/>
    <cellStyle name="_006. FIRE Пожарные станции и извещатели" xfId="762"/>
    <cellStyle name="_006. FIRE Пожарные станции и извещатели 2" xfId="763"/>
    <cellStyle name="_006. FIRE Пожарные станции и извещатели_СРОП" xfId="764"/>
    <cellStyle name="_006. FIRE Пожарные станции и извещатели_СРОП 2" xfId="765"/>
    <cellStyle name="_008. FIRE Тревожное оповещение" xfId="766"/>
    <cellStyle name="_008. FIRE Тревожное оповещение 2" xfId="767"/>
    <cellStyle name="_008. FIRE Тревожное оповещение_СРОП" xfId="768"/>
    <cellStyle name="_008. FIRE Тревожное оповещение_СРОП 2" xfId="769"/>
    <cellStyle name="_009. CCTV Видеонаблюдение оборудование" xfId="770"/>
    <cellStyle name="_009. CCTV Видеонаблюдение оборудование 2" xfId="771"/>
    <cellStyle name="_009. CCTV Видеонаблюдение оборудование_СРОП" xfId="772"/>
    <cellStyle name="_009. CCTV Видеонаблюдение оборудование_СРОП 2" xfId="773"/>
    <cellStyle name="_015. ACCESS Системы контроля доступа" xfId="774"/>
    <cellStyle name="_015. ACCESS Системы контроля доступа 2" xfId="775"/>
    <cellStyle name="_015. ACCESS Системы контроля доступа_СРОП" xfId="776"/>
    <cellStyle name="_015. ACCESS Системы контроля доступа_СРОП 2" xfId="777"/>
    <cellStyle name="_022. Источники питания и Аккумуляторы" xfId="778"/>
    <cellStyle name="_022. Источники питания и Аккумуляторы 2" xfId="779"/>
    <cellStyle name="_022. Источники питания и Аккумуляторы_СРОП" xfId="780"/>
    <cellStyle name="_022. Источники питания и Аккумуляторы_СРОП 2" xfId="781"/>
    <cellStyle name="_023. Источники питания и Аккумуляторы" xfId="782"/>
    <cellStyle name="_023. Источники питания и Аккумуляторы 2" xfId="783"/>
    <cellStyle name="_023. Источники питания и Аккумуляторы_СРОП" xfId="784"/>
    <cellStyle name="_023. Источники питания и Аккумуляторы_СРОП 2" xfId="785"/>
    <cellStyle name="_Audio_op_2007" xfId="786"/>
    <cellStyle name="_Audio_op_2007 2" xfId="787"/>
    <cellStyle name="_Audio_op_2007_СРОП" xfId="788"/>
    <cellStyle name="_Audio_op_2007_СРОП 2" xfId="789"/>
    <cellStyle name="_dean_import" xfId="790"/>
    <cellStyle name="_dean_import 2" xfId="791"/>
    <cellStyle name="_dean_import_СРОП" xfId="792"/>
    <cellStyle name="_dean_import_СРОП 2" xfId="793"/>
    <cellStyle name="_Galfort" xfId="794"/>
    <cellStyle name="_Galfort 2" xfId="795"/>
    <cellStyle name="_Galfort_СРОП" xfId="796"/>
    <cellStyle name="_Galfort_СРОП 2" xfId="797"/>
    <cellStyle name="_GE-UPS" xfId="798"/>
    <cellStyle name="_GE-UPS 2" xfId="799"/>
    <cellStyle name="_GE-UPS_СРОП" xfId="800"/>
    <cellStyle name="_GE-UPS_СРОП 2" xfId="801"/>
    <cellStyle name="_ISS_Recommended_Customer_Pricelist__2006(1)" xfId="802"/>
    <cellStyle name="_ISS_Recommended_Customer_Pricelist__2006(1) 2" xfId="803"/>
    <cellStyle name="_ISS_Recommended_Customer_Pricelist__2006(1)_СРОП" xfId="804"/>
    <cellStyle name="_ISS_Recommended_Customer_Pricelist__2006(1)_СРОП 2" xfId="805"/>
    <cellStyle name="_Legrand_Нов.каб.кан_23.01.07_крок" xfId="806"/>
    <cellStyle name="_Legrand_Нов.каб.кан_23.01.07_крок 2" xfId="807"/>
    <cellStyle name="_Legrand_Нов.каб.кан_23.01.07_крок_СРОП" xfId="808"/>
    <cellStyle name="_Legrand_Нов.каб.кан_23.01.07_крок_СРОП 2" xfId="809"/>
    <cellStyle name="_price_20_02_08" xfId="810"/>
    <cellStyle name="_price_20_02_08 2" xfId="811"/>
    <cellStyle name="_price_20_02_08_СРОП" xfId="812"/>
    <cellStyle name="_price_20_02_08_СРОП 2" xfId="813"/>
    <cellStyle name="_UPS template 2008 new PL" xfId="814"/>
    <cellStyle name="_UPS template 2008 new PL 2" xfId="815"/>
    <cellStyle name="_UPS template 2008 new PL_СРОП" xfId="816"/>
    <cellStyle name="_UPS template 2008 new PL_СРОП 2" xfId="817"/>
    <cellStyle name="_v00 BCMC - АСУ, 23-08-05" xfId="818"/>
    <cellStyle name="_v00 BCMC - АСУ, 23-08-05 2" xfId="819"/>
    <cellStyle name="_v00 BCMC - АСУ, 23-08-05_СРОП" xfId="820"/>
    <cellStyle name="_v00 BCMC - АСУ, 23-08-05_СРОП 2" xfId="821"/>
    <cellStyle name="_v00 ВИ - рабочий проект АУГП, 22-12-04" xfId="822"/>
    <cellStyle name="_v00 ВИ - рабочий проект АУГП, 22-12-04 2" xfId="823"/>
    <cellStyle name="_v00 ХМБ - рабочий проект АСУ, 27-06-05" xfId="824"/>
    <cellStyle name="_v00 ХМБ - рабочий проект АСУ, 27-06-05 2" xfId="825"/>
    <cellStyle name="_v01 Русьбанк - предложение ПТ 04-04-06" xfId="826"/>
    <cellStyle name="_v01 Русьбанк - предложение ПТ 04-04-06 2" xfId="827"/>
    <cellStyle name="_v01 Русьбанк - предложение ПТ 04-04-06_СРОП" xfId="828"/>
    <cellStyle name="_v01 Русьбанк - предложение ПТ 04-04-06_СРОП 2" xfId="829"/>
    <cellStyle name="_v02 Крок-Школьная, спецификация СКУД-СОТ-ОС, 16-01-05" xfId="830"/>
    <cellStyle name="_v02 Крок-Школьная, спецификация СКУД-СОТ-ОС, 16-01-05 2" xfId="831"/>
    <cellStyle name="_v0фа Платина - рабочий проект, 25-08-05" xfId="832"/>
    <cellStyle name="_v0фа Платина - рабочий проект, 25-08-05 2" xfId="833"/>
    <cellStyle name="_v0фа Платина - рабочий проект, 25-08-05_СРОП" xfId="834"/>
    <cellStyle name="_v0фа Платина - рабочий проект, 25-08-05_СРОП 2" xfId="835"/>
    <cellStyle name="_Аквилона" xfId="836"/>
    <cellStyle name="_Аквилона 2" xfId="837"/>
    <cellStyle name="_Аквилона_СРОП" xfId="838"/>
    <cellStyle name="_Аквилона_СРОП 2" xfId="839"/>
    <cellStyle name="_АУГПТ" xfId="840"/>
    <cellStyle name="_Общая" xfId="841"/>
    <cellStyle name="_Общая 2" xfId="842"/>
    <cellStyle name="_Общая_СРОП" xfId="843"/>
    <cellStyle name="_Общая_СРОП 2" xfId="844"/>
    <cellStyle name="_Предложение по датчикам (3)" xfId="845"/>
    <cellStyle name="_Предложение по датчикам (3) 2" xfId="846"/>
    <cellStyle name="_Предложение по датчикам (3)_СРОП" xfId="847"/>
    <cellStyle name="_Предложение по датчикам (3)_СРОП 2" xfId="848"/>
    <cellStyle name="_рабочий проект АУГП, 08-12-04, v04" xfId="849"/>
    <cellStyle name="_рабочий проект АУГП, 08-12-04, v04 2" xfId="850"/>
    <cellStyle name="_Расчетная спецификация" xfId="851"/>
    <cellStyle name="_Расчетная спецификация 2" xfId="852"/>
    <cellStyle name="_Расчетная спецификация_СРОП" xfId="853"/>
    <cellStyle name="_Расчетная спецификация_СРОП 2" xfId="854"/>
    <cellStyle name="_сервера апрель 2008" xfId="855"/>
    <cellStyle name="_сервера апрель 2008 2" xfId="856"/>
    <cellStyle name="_сервера апрель 2008_СРОП" xfId="857"/>
    <cellStyle name="_сервера апрель 2008_СРОП 2" xfId="858"/>
    <cellStyle name="_СКУД" xfId="859"/>
    <cellStyle name="_СКУД 2" xfId="860"/>
    <cellStyle name="_СКУД_СРОП" xfId="861"/>
    <cellStyle name="_СКУД_СРОП 2" xfId="862"/>
    <cellStyle name="_СОТ" xfId="863"/>
    <cellStyle name="_СОТ 2" xfId="864"/>
    <cellStyle name="_СОТ_СРОП" xfId="865"/>
    <cellStyle name="_СОТ_СРОП 2" xfId="866"/>
    <cellStyle name="_СОТС" xfId="867"/>
    <cellStyle name="_СОТС 2" xfId="868"/>
    <cellStyle name="_СОТС_СРОП" xfId="869"/>
    <cellStyle name="_СОТС_СРОП 2" xfId="870"/>
    <cellStyle name="_Спецификация 09 06 07" xfId="871"/>
    <cellStyle name="_Спецификация 09 06 07 2" xfId="872"/>
    <cellStyle name="_Спецификация 09 06 07_СРОП" xfId="873"/>
    <cellStyle name="_Спецификация 09 06 07_СРОП 2" xfId="874"/>
    <cellStyle name="_Спецификация 13 06 07" xfId="875"/>
    <cellStyle name="_Спецификация 13 06 07 2" xfId="876"/>
    <cellStyle name="_Спецификация 13 06 07_СРОП" xfId="877"/>
    <cellStyle name="_Спецификация 13 06 07_СРОП 2" xfId="878"/>
    <cellStyle name="_спецификация СКУД, рабочая+" xfId="879"/>
    <cellStyle name="_спецификация СКУД, рабочая+ 2" xfId="880"/>
    <cellStyle name="_ЩИТЫ Эл" xfId="881"/>
    <cellStyle name="_ЩИТЫ Эл 2" xfId="882"/>
    <cellStyle name="_ЩИТЫ Эл_СРОП" xfId="883"/>
    <cellStyle name="_ЩИТЫ Эл_СРОП 2" xfId="884"/>
    <cellStyle name="0,0_x000a__x000a_NA_x000a__x000a_ 2" xfId="885"/>
    <cellStyle name="0,0_x000a__x000a_NA_x000a__x000a_ 2 2" xfId="886"/>
    <cellStyle name="0,0_x000a__x000a_NA_x000a__x000a_ 2_СРОП" xfId="887"/>
    <cellStyle name="0,0_x000d__x000a_NA_x000d__x000a_" xfId="2"/>
    <cellStyle name="0,0_x000d__x000a_NA_x000d__x000a_ 2" xfId="3"/>
    <cellStyle name="0,0_x000d__x000a_NA_x000d__x000a__AN_Products PL_042012 RCIS" xfId="4"/>
    <cellStyle name="20% - Accent1" xfId="422" builtinId="30" customBuiltin="1"/>
    <cellStyle name="20% - Accent1 10" xfId="900"/>
    <cellStyle name="20% - Accent1 11" xfId="477"/>
    <cellStyle name="20% - Accent1 12" xfId="450"/>
    <cellStyle name="20% - Accent1 2" xfId="25"/>
    <cellStyle name="20% - Accent1 2 2" xfId="889"/>
    <cellStyle name="20% - Accent1 3" xfId="26"/>
    <cellStyle name="20% - Accent1 4" xfId="27"/>
    <cellStyle name="20% - Accent1 5" xfId="491"/>
    <cellStyle name="20% - Accent1 5 2" xfId="631"/>
    <cellStyle name="20% - Accent1 5 2 2" xfId="1916"/>
    <cellStyle name="20% - Accent1 5 2 3" xfId="1747"/>
    <cellStyle name="20% - Accent1 5 3" xfId="1631"/>
    <cellStyle name="20% - Accent1 5 4" xfId="888"/>
    <cellStyle name="20% - Accent1 6" xfId="603"/>
    <cellStyle name="20% - Accent1 6 2" xfId="1923"/>
    <cellStyle name="20% - Accent1 6 3" xfId="1719"/>
    <cellStyle name="20% - Accent1 7" xfId="617"/>
    <cellStyle name="20% - Accent1 7 2" xfId="1733"/>
    <cellStyle name="20% - Accent1 8" xfId="660"/>
    <cellStyle name="20% - Accent1 9" xfId="1604"/>
    <cellStyle name="20% - Accent2" xfId="426" builtinId="34" customBuiltin="1"/>
    <cellStyle name="20% - Accent2 10" xfId="903"/>
    <cellStyle name="20% - Accent2 2" xfId="28"/>
    <cellStyle name="20% - Accent2 2 2" xfId="891"/>
    <cellStyle name="20% - Accent2 3" xfId="29"/>
    <cellStyle name="20% - Accent2 4" xfId="30"/>
    <cellStyle name="20% - Accent2 5" xfId="492"/>
    <cellStyle name="20% - Accent2 5 2" xfId="632"/>
    <cellStyle name="20% - Accent2 5 2 2" xfId="1917"/>
    <cellStyle name="20% - Accent2 5 2 3" xfId="1748"/>
    <cellStyle name="20% - Accent2 5 3" xfId="1632"/>
    <cellStyle name="20% - Accent2 5 4" xfId="890"/>
    <cellStyle name="20% - Accent2 6" xfId="606"/>
    <cellStyle name="20% - Accent2 6 2" xfId="1924"/>
    <cellStyle name="20% - Accent2 6 3" xfId="1722"/>
    <cellStyle name="20% - Accent2 7" xfId="619"/>
    <cellStyle name="20% - Accent2 7 2" xfId="1735"/>
    <cellStyle name="20% - Accent2 8" xfId="661"/>
    <cellStyle name="20% - Accent2 9" xfId="1607"/>
    <cellStyle name="20% - Accent3" xfId="430" builtinId="38" customBuiltin="1"/>
    <cellStyle name="20% - Accent3 10" xfId="906"/>
    <cellStyle name="20% - Accent3 2" xfId="31"/>
    <cellStyle name="20% - Accent3 2 2" xfId="893"/>
    <cellStyle name="20% - Accent3 3" xfId="32"/>
    <cellStyle name="20% - Accent3 4" xfId="33"/>
    <cellStyle name="20% - Accent3 5" xfId="493"/>
    <cellStyle name="20% - Accent3 5 2" xfId="633"/>
    <cellStyle name="20% - Accent3 5 2 2" xfId="1919"/>
    <cellStyle name="20% - Accent3 5 2 3" xfId="1749"/>
    <cellStyle name="20% - Accent3 5 3" xfId="1633"/>
    <cellStyle name="20% - Accent3 5 4" xfId="892"/>
    <cellStyle name="20% - Accent3 6" xfId="608"/>
    <cellStyle name="20% - Accent3 6 2" xfId="1925"/>
    <cellStyle name="20% - Accent3 6 3" xfId="1724"/>
    <cellStyle name="20% - Accent3 7" xfId="621"/>
    <cellStyle name="20% - Accent3 7 2" xfId="1737"/>
    <cellStyle name="20% - Accent3 8" xfId="662"/>
    <cellStyle name="20% - Accent3 9" xfId="1611"/>
    <cellStyle name="20% - Accent4" xfId="434" builtinId="42" customBuiltin="1"/>
    <cellStyle name="20% - Accent4 10" xfId="909"/>
    <cellStyle name="20% - Accent4 2" xfId="34"/>
    <cellStyle name="20% - Accent4 2 2" xfId="895"/>
    <cellStyle name="20% - Accent4 3" xfId="35"/>
    <cellStyle name="20% - Accent4 4" xfId="36"/>
    <cellStyle name="20% - Accent4 5" xfId="494"/>
    <cellStyle name="20% - Accent4 5 2" xfId="634"/>
    <cellStyle name="20% - Accent4 5 2 2" xfId="1920"/>
    <cellStyle name="20% - Accent4 5 2 3" xfId="1750"/>
    <cellStyle name="20% - Accent4 5 3" xfId="1634"/>
    <cellStyle name="20% - Accent4 5 4" xfId="894"/>
    <cellStyle name="20% - Accent4 6" xfId="610"/>
    <cellStyle name="20% - Accent4 6 2" xfId="1927"/>
    <cellStyle name="20% - Accent4 6 3" xfId="1726"/>
    <cellStyle name="20% - Accent4 7" xfId="623"/>
    <cellStyle name="20% - Accent4 7 2" xfId="1739"/>
    <cellStyle name="20% - Accent4 8" xfId="663"/>
    <cellStyle name="20% - Accent4 9" xfId="1614"/>
    <cellStyle name="20% - Accent5" xfId="438" builtinId="46" customBuiltin="1"/>
    <cellStyle name="20% - Accent5 10" xfId="912"/>
    <cellStyle name="20% - Accent5 2" xfId="37"/>
    <cellStyle name="20% - Accent5 2 2" xfId="897"/>
    <cellStyle name="20% - Accent5 3" xfId="38"/>
    <cellStyle name="20% - Accent5 4" xfId="39"/>
    <cellStyle name="20% - Accent5 5" xfId="495"/>
    <cellStyle name="20% - Accent5 5 2" xfId="635"/>
    <cellStyle name="20% - Accent5 5 2 2" xfId="1921"/>
    <cellStyle name="20% - Accent5 5 2 3" xfId="1751"/>
    <cellStyle name="20% - Accent5 5 3" xfId="1635"/>
    <cellStyle name="20% - Accent5 5 4" xfId="896"/>
    <cellStyle name="20% - Accent5 6" xfId="613"/>
    <cellStyle name="20% - Accent5 6 2" xfId="1929"/>
    <cellStyle name="20% - Accent5 6 3" xfId="1729"/>
    <cellStyle name="20% - Accent5 7" xfId="625"/>
    <cellStyle name="20% - Accent5 7 2" xfId="1741"/>
    <cellStyle name="20% - Accent5 8" xfId="664"/>
    <cellStyle name="20% - Accent5 9" xfId="1618"/>
    <cellStyle name="20% - Accent6" xfId="442" builtinId="50" customBuiltin="1"/>
    <cellStyle name="20% - Accent6 10" xfId="915"/>
    <cellStyle name="20% - Accent6 2" xfId="40"/>
    <cellStyle name="20% - Accent6 2 2" xfId="899"/>
    <cellStyle name="20% - Accent6 3" xfId="41"/>
    <cellStyle name="20% - Accent6 4" xfId="42"/>
    <cellStyle name="20% - Accent6 5" xfId="496"/>
    <cellStyle name="20% - Accent6 5 2" xfId="636"/>
    <cellStyle name="20% - Accent6 5 2 2" xfId="1922"/>
    <cellStyle name="20% - Accent6 5 2 3" xfId="1752"/>
    <cellStyle name="20% - Accent6 5 3" xfId="1636"/>
    <cellStyle name="20% - Accent6 5 4" xfId="898"/>
    <cellStyle name="20% - Accent6 6" xfId="615"/>
    <cellStyle name="20% - Accent6 6 2" xfId="1931"/>
    <cellStyle name="20% - Accent6 6 3" xfId="1731"/>
    <cellStyle name="20% - Accent6 7" xfId="627"/>
    <cellStyle name="20% - Accent6 7 2" xfId="1743"/>
    <cellStyle name="20% - Accent6 8" xfId="665"/>
    <cellStyle name="20% - Accent6 9" xfId="1622"/>
    <cellStyle name="20% - Акцент1 2" xfId="901"/>
    <cellStyle name="20% - Акцент1 3" xfId="902"/>
    <cellStyle name="20% - Акцент2 2" xfId="904"/>
    <cellStyle name="20% - Акцент2 3" xfId="905"/>
    <cellStyle name="20% - Акцент3 2" xfId="907"/>
    <cellStyle name="20% - Акцент3 3" xfId="908"/>
    <cellStyle name="20% - Акцент4 2" xfId="910"/>
    <cellStyle name="20% - Акцент4 3" xfId="911"/>
    <cellStyle name="20% - Акцент5 2" xfId="913"/>
    <cellStyle name="20% - Акцент5 3" xfId="914"/>
    <cellStyle name="20% - Акцент6 2" xfId="916"/>
    <cellStyle name="20% - Акцент6 3" xfId="917"/>
    <cellStyle name="40% - Accent1" xfId="423" builtinId="31" customBuiltin="1"/>
    <cellStyle name="40% - Accent1 10" xfId="1534"/>
    <cellStyle name="40% - Accent1 11" xfId="1939"/>
    <cellStyle name="40% - Accent1 12" xfId="936"/>
    <cellStyle name="40% - Accent1 2" xfId="43"/>
    <cellStyle name="40% - Accent1 2 2" xfId="920"/>
    <cellStyle name="40% - Accent1 2 3" xfId="919"/>
    <cellStyle name="40% - Accent1 2_СРОП" xfId="921"/>
    <cellStyle name="40% - Accent1 3" xfId="44"/>
    <cellStyle name="40% - Accent1 3 2" xfId="922"/>
    <cellStyle name="40% - Accent1 4" xfId="45"/>
    <cellStyle name="40% - Accent1 5" xfId="497"/>
    <cellStyle name="40% - Accent1 5 2" xfId="637"/>
    <cellStyle name="40% - Accent1 5 2 2" xfId="1932"/>
    <cellStyle name="40% - Accent1 5 2 3" xfId="1753"/>
    <cellStyle name="40% - Accent1 5 3" xfId="1646"/>
    <cellStyle name="40% - Accent1 5 4" xfId="918"/>
    <cellStyle name="40% - Accent1 6" xfId="604"/>
    <cellStyle name="40% - Accent1 6 2" xfId="1720"/>
    <cellStyle name="40% - Accent1 6 3" xfId="1532"/>
    <cellStyle name="40% - Accent1 7" xfId="618"/>
    <cellStyle name="40% - Accent1 7 2" xfId="1734"/>
    <cellStyle name="40% - Accent1 7 3" xfId="1574"/>
    <cellStyle name="40% - Accent1 8" xfId="666"/>
    <cellStyle name="40% - Accent1 8 2" xfId="1776"/>
    <cellStyle name="40% - Accent1 8 3" xfId="1530"/>
    <cellStyle name="40% - Accent1 9" xfId="1576"/>
    <cellStyle name="40% - Accent2" xfId="427" builtinId="35" customBuiltin="1"/>
    <cellStyle name="40% - Accent2 10" xfId="939"/>
    <cellStyle name="40% - Accent2 2" xfId="46"/>
    <cellStyle name="40% - Accent2 2 2" xfId="924"/>
    <cellStyle name="40% - Accent2 3" xfId="47"/>
    <cellStyle name="40% - Accent2 4" xfId="48"/>
    <cellStyle name="40% - Accent2 5" xfId="498"/>
    <cellStyle name="40% - Accent2 5 2" xfId="638"/>
    <cellStyle name="40% - Accent2 5 2 2" xfId="1934"/>
    <cellStyle name="40% - Accent2 5 2 3" xfId="1754"/>
    <cellStyle name="40% - Accent2 5 3" xfId="1647"/>
    <cellStyle name="40% - Accent2 5 4" xfId="923"/>
    <cellStyle name="40% - Accent2 6" xfId="607"/>
    <cellStyle name="40% - Accent2 6 2" xfId="1940"/>
    <cellStyle name="40% - Accent2 6 3" xfId="1723"/>
    <cellStyle name="40% - Accent2 7" xfId="620"/>
    <cellStyle name="40% - Accent2 7 2" xfId="1736"/>
    <cellStyle name="40% - Accent2 8" xfId="667"/>
    <cellStyle name="40% - Accent2 9" xfId="1608"/>
    <cellStyle name="40% - Accent3" xfId="431" builtinId="39" customBuiltin="1"/>
    <cellStyle name="40% - Accent3 10" xfId="1535"/>
    <cellStyle name="40% - Accent3 11" xfId="1941"/>
    <cellStyle name="40% - Accent3 12" xfId="942"/>
    <cellStyle name="40% - Accent3 2" xfId="49"/>
    <cellStyle name="40% - Accent3 2 2" xfId="927"/>
    <cellStyle name="40% - Accent3 2 3" xfId="926"/>
    <cellStyle name="40% - Accent3 2_СРОП" xfId="928"/>
    <cellStyle name="40% - Accent3 3" xfId="50"/>
    <cellStyle name="40% - Accent3 3 2" xfId="929"/>
    <cellStyle name="40% - Accent3 4" xfId="51"/>
    <cellStyle name="40% - Accent3 5" xfId="499"/>
    <cellStyle name="40% - Accent3 5 2" xfId="639"/>
    <cellStyle name="40% - Accent3 5 2 2" xfId="1935"/>
    <cellStyle name="40% - Accent3 5 2 3" xfId="1755"/>
    <cellStyle name="40% - Accent3 5 3" xfId="1648"/>
    <cellStyle name="40% - Accent3 5 4" xfId="925"/>
    <cellStyle name="40% - Accent3 6" xfId="609"/>
    <cellStyle name="40% - Accent3 6 2" xfId="1725"/>
    <cellStyle name="40% - Accent3 6 3" xfId="1533"/>
    <cellStyle name="40% - Accent3 7" xfId="622"/>
    <cellStyle name="40% - Accent3 7 2" xfId="1738"/>
    <cellStyle name="40% - Accent3 7 3" xfId="1573"/>
    <cellStyle name="40% - Accent3 8" xfId="668"/>
    <cellStyle name="40% - Accent3 8 2" xfId="1777"/>
    <cellStyle name="40% - Accent3 8 3" xfId="1531"/>
    <cellStyle name="40% - Accent3 9" xfId="1575"/>
    <cellStyle name="40% - Accent4" xfId="435" builtinId="43" customBuiltin="1"/>
    <cellStyle name="40% - Accent4 10" xfId="945"/>
    <cellStyle name="40% - Accent4 2" xfId="52"/>
    <cellStyle name="40% - Accent4 2 2" xfId="931"/>
    <cellStyle name="40% - Accent4 3" xfId="53"/>
    <cellStyle name="40% - Accent4 4" xfId="54"/>
    <cellStyle name="40% - Accent4 5" xfId="500"/>
    <cellStyle name="40% - Accent4 5 2" xfId="640"/>
    <cellStyle name="40% - Accent4 5 2 2" xfId="1936"/>
    <cellStyle name="40% - Accent4 5 2 3" xfId="1756"/>
    <cellStyle name="40% - Accent4 5 3" xfId="1649"/>
    <cellStyle name="40% - Accent4 5 4" xfId="930"/>
    <cellStyle name="40% - Accent4 6" xfId="611"/>
    <cellStyle name="40% - Accent4 6 2" xfId="1942"/>
    <cellStyle name="40% - Accent4 6 3" xfId="1727"/>
    <cellStyle name="40% - Accent4 7" xfId="624"/>
    <cellStyle name="40% - Accent4 7 2" xfId="1740"/>
    <cellStyle name="40% - Accent4 8" xfId="669"/>
    <cellStyle name="40% - Accent4 9" xfId="1615"/>
    <cellStyle name="40% - Accent5" xfId="439" builtinId="47" customBuiltin="1"/>
    <cellStyle name="40% - Accent5 10" xfId="948"/>
    <cellStyle name="40% - Accent5 2" xfId="55"/>
    <cellStyle name="40% - Accent5 2 2" xfId="933"/>
    <cellStyle name="40% - Accent5 3" xfId="56"/>
    <cellStyle name="40% - Accent5 4" xfId="57"/>
    <cellStyle name="40% - Accent5 5" xfId="501"/>
    <cellStyle name="40% - Accent5 5 2" xfId="641"/>
    <cellStyle name="40% - Accent5 5 2 2" xfId="1937"/>
    <cellStyle name="40% - Accent5 5 2 3" xfId="1757"/>
    <cellStyle name="40% - Accent5 5 3" xfId="1650"/>
    <cellStyle name="40% - Accent5 5 4" xfId="932"/>
    <cellStyle name="40% - Accent5 6" xfId="614"/>
    <cellStyle name="40% - Accent5 6 2" xfId="1943"/>
    <cellStyle name="40% - Accent5 6 3" xfId="1730"/>
    <cellStyle name="40% - Accent5 7" xfId="626"/>
    <cellStyle name="40% - Accent5 7 2" xfId="1742"/>
    <cellStyle name="40% - Accent5 8" xfId="670"/>
    <cellStyle name="40% - Accent5 9" xfId="1619"/>
    <cellStyle name="40% - Accent6" xfId="443" builtinId="51" customBuiltin="1"/>
    <cellStyle name="40% - Accent6 10" xfId="951"/>
    <cellStyle name="40% - Accent6 2" xfId="58"/>
    <cellStyle name="40% - Accent6 2 2" xfId="935"/>
    <cellStyle name="40% - Accent6 3" xfId="59"/>
    <cellStyle name="40% - Accent6 4" xfId="60"/>
    <cellStyle name="40% - Accent6 5" xfId="502"/>
    <cellStyle name="40% - Accent6 5 2" xfId="642"/>
    <cellStyle name="40% - Accent6 5 2 2" xfId="1938"/>
    <cellStyle name="40% - Accent6 5 2 3" xfId="1758"/>
    <cellStyle name="40% - Accent6 5 3" xfId="1651"/>
    <cellStyle name="40% - Accent6 5 4" xfId="934"/>
    <cellStyle name="40% - Accent6 6" xfId="616"/>
    <cellStyle name="40% - Accent6 6 2" xfId="1945"/>
    <cellStyle name="40% - Accent6 6 3" xfId="1732"/>
    <cellStyle name="40% - Accent6 7" xfId="628"/>
    <cellStyle name="40% - Accent6 7 2" xfId="1744"/>
    <cellStyle name="40% - Accent6 8" xfId="671"/>
    <cellStyle name="40% - Accent6 9" xfId="1623"/>
    <cellStyle name="40% - Акцент1 2" xfId="937"/>
    <cellStyle name="40% - Акцент1 3" xfId="938"/>
    <cellStyle name="40% - Акцент2 2" xfId="940"/>
    <cellStyle name="40% - Акцент2 3" xfId="941"/>
    <cellStyle name="40% - Акцент3 2" xfId="943"/>
    <cellStyle name="40% - Акцент3 3" xfId="944"/>
    <cellStyle name="40% - Акцент4 2" xfId="946"/>
    <cellStyle name="40% - Акцент4 3" xfId="947"/>
    <cellStyle name="40% - Акцент5 2" xfId="949"/>
    <cellStyle name="40% - Акцент5 3" xfId="950"/>
    <cellStyle name="40% - Акцент6 2" xfId="952"/>
    <cellStyle name="40% - Акцент6 3" xfId="953"/>
    <cellStyle name="60% - Accent1" xfId="424" builtinId="32" customBuiltin="1"/>
    <cellStyle name="60% - Accent1 2" xfId="61"/>
    <cellStyle name="60% - Accent1 2 2" xfId="955"/>
    <cellStyle name="60% - Accent1 3" xfId="62"/>
    <cellStyle name="60% - Accent1 4" xfId="63"/>
    <cellStyle name="60% - Accent1 5" xfId="672"/>
    <cellStyle name="60% - Accent1 5 2" xfId="1778"/>
    <cellStyle name="60% - Accent1 5 3" xfId="954"/>
    <cellStyle name="60% - Accent1 6" xfId="1605"/>
    <cellStyle name="60% - Accent1 6 2" xfId="1946"/>
    <cellStyle name="60% - Accent1 7" xfId="966"/>
    <cellStyle name="60% - Accent2" xfId="428" builtinId="36" customBuiltin="1"/>
    <cellStyle name="60% - Accent2 2" xfId="64"/>
    <cellStyle name="60% - Accent2 2 2" xfId="957"/>
    <cellStyle name="60% - Accent2 3" xfId="65"/>
    <cellStyle name="60% - Accent2 4" xfId="66"/>
    <cellStyle name="60% - Accent2 5" xfId="673"/>
    <cellStyle name="60% - Accent2 5 2" xfId="1779"/>
    <cellStyle name="60% - Accent2 5 3" xfId="956"/>
    <cellStyle name="60% - Accent2 6" xfId="1609"/>
    <cellStyle name="60% - Accent2 6 2" xfId="1947"/>
    <cellStyle name="60% - Accent2 7" xfId="969"/>
    <cellStyle name="60% - Accent3" xfId="432" builtinId="40" customBuiltin="1"/>
    <cellStyle name="60% - Accent3 2" xfId="67"/>
    <cellStyle name="60% - Accent3 2 2" xfId="959"/>
    <cellStyle name="60% - Accent3 3" xfId="68"/>
    <cellStyle name="60% - Accent3 4" xfId="69"/>
    <cellStyle name="60% - Accent3 5" xfId="674"/>
    <cellStyle name="60% - Accent3 5 2" xfId="1780"/>
    <cellStyle name="60% - Accent3 5 3" xfId="958"/>
    <cellStyle name="60% - Accent3 6" xfId="1612"/>
    <cellStyle name="60% - Accent3 6 2" xfId="1948"/>
    <cellStyle name="60% - Accent3 7" xfId="972"/>
    <cellStyle name="60% - Accent4" xfId="436" builtinId="44" customBuiltin="1"/>
    <cellStyle name="60% - Accent4 2" xfId="70"/>
    <cellStyle name="60% - Accent4 2 2" xfId="961"/>
    <cellStyle name="60% - Accent4 3" xfId="71"/>
    <cellStyle name="60% - Accent4 4" xfId="72"/>
    <cellStyle name="60% - Accent4 5" xfId="675"/>
    <cellStyle name="60% - Accent4 5 2" xfId="1781"/>
    <cellStyle name="60% - Accent4 5 3" xfId="960"/>
    <cellStyle name="60% - Accent4 6" xfId="1616"/>
    <cellStyle name="60% - Accent4 6 2" xfId="1949"/>
    <cellStyle name="60% - Accent4 7" xfId="975"/>
    <cellStyle name="60% - Accent5" xfId="440" builtinId="48" customBuiltin="1"/>
    <cellStyle name="60% - Accent5 2" xfId="73"/>
    <cellStyle name="60% - Accent5 2 2" xfId="963"/>
    <cellStyle name="60% - Accent5 3" xfId="74"/>
    <cellStyle name="60% - Accent5 4" xfId="75"/>
    <cellStyle name="60% - Accent5 5" xfId="676"/>
    <cellStyle name="60% - Accent5 5 2" xfId="1782"/>
    <cellStyle name="60% - Accent5 5 3" xfId="962"/>
    <cellStyle name="60% - Accent5 6" xfId="1620"/>
    <cellStyle name="60% - Accent5 6 2" xfId="1950"/>
    <cellStyle name="60% - Accent5 7" xfId="978"/>
    <cellStyle name="60% - Accent6" xfId="444" builtinId="52" customBuiltin="1"/>
    <cellStyle name="60% - Accent6 2" xfId="76"/>
    <cellStyle name="60% - Accent6 2 2" xfId="965"/>
    <cellStyle name="60% - Accent6 3" xfId="77"/>
    <cellStyle name="60% - Accent6 4" xfId="78"/>
    <cellStyle name="60% - Accent6 5" xfId="677"/>
    <cellStyle name="60% - Accent6 5 2" xfId="1783"/>
    <cellStyle name="60% - Accent6 5 3" xfId="964"/>
    <cellStyle name="60% - Accent6 6" xfId="1624"/>
    <cellStyle name="60% - Accent6 6 2" xfId="1951"/>
    <cellStyle name="60% - Accent6 7" xfId="981"/>
    <cellStyle name="60% - Акцент1 2" xfId="967"/>
    <cellStyle name="60% - Акцент1 3" xfId="968"/>
    <cellStyle name="60% - Акцент2 2" xfId="970"/>
    <cellStyle name="60% - Акцент2 3" xfId="971"/>
    <cellStyle name="60% - Акцент3 2" xfId="973"/>
    <cellStyle name="60% - Акцент3 3" xfId="974"/>
    <cellStyle name="60% - Акцент4 2" xfId="976"/>
    <cellStyle name="60% - Акцент4 3" xfId="977"/>
    <cellStyle name="60% - Акцент5 2" xfId="979"/>
    <cellStyle name="60% - Акцент5 3" xfId="980"/>
    <cellStyle name="60% - Акцент6 2" xfId="982"/>
    <cellStyle name="60% - Акцент6 3" xfId="983"/>
    <cellStyle name="Accent1" xfId="421" builtinId="29" customBuiltin="1"/>
    <cellStyle name="Accent1 - 20%" xfId="985"/>
    <cellStyle name="Accent1 - 20% 2" xfId="986"/>
    <cellStyle name="Accent1 - 40%" xfId="987"/>
    <cellStyle name="Accent1 - 40% 2" xfId="988"/>
    <cellStyle name="Accent1 - 60%" xfId="989"/>
    <cellStyle name="Accent1 - 60% 2" xfId="990"/>
    <cellStyle name="Accent1 10" xfId="1548"/>
    <cellStyle name="Accent1 11" xfId="1603"/>
    <cellStyle name="Accent1 11 2" xfId="1973"/>
    <cellStyle name="Accent1 12" xfId="1674"/>
    <cellStyle name="Accent1 12 2" xfId="2038"/>
    <cellStyle name="Accent1 13" xfId="1828"/>
    <cellStyle name="Accent1 13 2" xfId="2035"/>
    <cellStyle name="Accent1 14" xfId="1658"/>
    <cellStyle name="Accent1 14 2" xfId="2029"/>
    <cellStyle name="Accent1 15" xfId="1849"/>
    <cellStyle name="Accent1 16" xfId="1652"/>
    <cellStyle name="Accent1 17" xfId="1862"/>
    <cellStyle name="Accent1 18" xfId="1641"/>
    <cellStyle name="Accent1 19" xfId="1847"/>
    <cellStyle name="Accent1 2" xfId="79"/>
    <cellStyle name="Accent1 2 2" xfId="991"/>
    <cellStyle name="Accent1 20" xfId="1887"/>
    <cellStyle name="Accent1 21" xfId="1813"/>
    <cellStyle name="Accent1 22" xfId="1841"/>
    <cellStyle name="Accent1 23" xfId="1864"/>
    <cellStyle name="Accent1 24" xfId="1897"/>
    <cellStyle name="Accent1 25" xfId="2011"/>
    <cellStyle name="Accent1 26" xfId="2053"/>
    <cellStyle name="Accent1 27" xfId="2019"/>
    <cellStyle name="Accent1 28" xfId="1885"/>
    <cellStyle name="Accent1 29" xfId="2071"/>
    <cellStyle name="Accent1 3" xfId="80"/>
    <cellStyle name="Accent1 30" xfId="1971"/>
    <cellStyle name="Accent1 31" xfId="2051"/>
    <cellStyle name="Accent1 32" xfId="1829"/>
    <cellStyle name="Accent1 33" xfId="1380"/>
    <cellStyle name="Accent1 34" xfId="2156"/>
    <cellStyle name="Accent1 4" xfId="81"/>
    <cellStyle name="Accent1 5" xfId="678"/>
    <cellStyle name="Accent1 5 2" xfId="1784"/>
    <cellStyle name="Accent1 5 3" xfId="984"/>
    <cellStyle name="Accent1 6" xfId="1537"/>
    <cellStyle name="Accent1 7" xfId="1571"/>
    <cellStyle name="Accent1 8" xfId="1536"/>
    <cellStyle name="Accent1 9" xfId="1572"/>
    <cellStyle name="Accent2" xfId="425" builtinId="33" customBuiltin="1"/>
    <cellStyle name="Accent2 - 20%" xfId="993"/>
    <cellStyle name="Accent2 - 20% 2" xfId="994"/>
    <cellStyle name="Accent2 - 40%" xfId="995"/>
    <cellStyle name="Accent2 - 40% 2" xfId="996"/>
    <cellStyle name="Accent2 - 60%" xfId="997"/>
    <cellStyle name="Accent2 - 60% 2" xfId="998"/>
    <cellStyle name="Accent2 10" xfId="1549"/>
    <cellStyle name="Accent2 11" xfId="1606"/>
    <cellStyle name="Accent2 11 2" xfId="1974"/>
    <cellStyle name="Accent2 12" xfId="1672"/>
    <cellStyle name="Accent2 12 2" xfId="2039"/>
    <cellStyle name="Accent2 13" xfId="1827"/>
    <cellStyle name="Accent2 13 2" xfId="2033"/>
    <cellStyle name="Accent2 14" xfId="1856"/>
    <cellStyle name="Accent2 14 2" xfId="1815"/>
    <cellStyle name="Accent2 15" xfId="1663"/>
    <cellStyle name="Accent2 16" xfId="1867"/>
    <cellStyle name="Accent2 17" xfId="1855"/>
    <cellStyle name="Accent2 18" xfId="1834"/>
    <cellStyle name="Accent2 19" xfId="1839"/>
    <cellStyle name="Accent2 2" xfId="82"/>
    <cellStyle name="Accent2 2 2" xfId="999"/>
    <cellStyle name="Accent2 2 3" xfId="3083"/>
    <cellStyle name="Accent2 20" xfId="1886"/>
    <cellStyle name="Accent2 21" xfId="1668"/>
    <cellStyle name="Accent2 22" xfId="1888"/>
    <cellStyle name="Accent2 23" xfId="1877"/>
    <cellStyle name="Accent2 24" xfId="1895"/>
    <cellStyle name="Accent2 25" xfId="2009"/>
    <cellStyle name="Accent2 26" xfId="2052"/>
    <cellStyle name="Accent2 27" xfId="2013"/>
    <cellStyle name="Accent2 28" xfId="2050"/>
    <cellStyle name="Accent2 29" xfId="2070"/>
    <cellStyle name="Accent2 3" xfId="83"/>
    <cellStyle name="Accent2 30" xfId="2017"/>
    <cellStyle name="Accent2 31" xfId="2060"/>
    <cellStyle name="Accent2 32" xfId="1959"/>
    <cellStyle name="Accent2 33" xfId="1383"/>
    <cellStyle name="Accent2 34" xfId="2157"/>
    <cellStyle name="Accent2 4" xfId="84"/>
    <cellStyle name="Accent2 5" xfId="679"/>
    <cellStyle name="Accent2 5 2" xfId="1785"/>
    <cellStyle name="Accent2 5 3" xfId="992"/>
    <cellStyle name="Accent2 6" xfId="1539"/>
    <cellStyle name="Accent2 7" xfId="1569"/>
    <cellStyle name="Accent2 8" xfId="1538"/>
    <cellStyle name="Accent2 9" xfId="1570"/>
    <cellStyle name="Accent3" xfId="429" builtinId="37" customBuiltin="1"/>
    <cellStyle name="Accent3 - 20%" xfId="1001"/>
    <cellStyle name="Accent3 - 20% 2" xfId="1002"/>
    <cellStyle name="Accent3 - 40%" xfId="1003"/>
    <cellStyle name="Accent3 - 40% 2" xfId="1004"/>
    <cellStyle name="Accent3 - 60%" xfId="1005"/>
    <cellStyle name="Accent3 - 60% 2" xfId="1006"/>
    <cellStyle name="Accent3 10" xfId="1550"/>
    <cellStyle name="Accent3 11" xfId="1610"/>
    <cellStyle name="Accent3 11 2" xfId="1975"/>
    <cellStyle name="Accent3 12" xfId="1671"/>
    <cellStyle name="Accent3 12 2" xfId="2040"/>
    <cellStyle name="Accent3 13" xfId="1835"/>
    <cellStyle name="Accent3 13 2" xfId="2032"/>
    <cellStyle name="Accent3 14" xfId="1673"/>
    <cellStyle name="Accent3 14 2" xfId="2036"/>
    <cellStyle name="Accent3 15" xfId="1817"/>
    <cellStyle name="Accent3 16" xfId="1682"/>
    <cellStyle name="Accent3 17" xfId="1853"/>
    <cellStyle name="Accent3 18" xfId="1870"/>
    <cellStyle name="Accent3 19" xfId="1818"/>
    <cellStyle name="Accent3 2" xfId="85"/>
    <cellStyle name="Accent3 2 2" xfId="1007"/>
    <cellStyle name="Accent3 20" xfId="1848"/>
    <cellStyle name="Accent3 21" xfId="1843"/>
    <cellStyle name="Accent3 22" xfId="1851"/>
    <cellStyle name="Accent3 23" xfId="1901"/>
    <cellStyle name="Accent3 24" xfId="1914"/>
    <cellStyle name="Accent3 25" xfId="2007"/>
    <cellStyle name="Accent3 26" xfId="2049"/>
    <cellStyle name="Accent3 27" xfId="1967"/>
    <cellStyle name="Accent3 28" xfId="1902"/>
    <cellStyle name="Accent3 29" xfId="2069"/>
    <cellStyle name="Accent3 3" xfId="86"/>
    <cellStyle name="Accent3 30" xfId="1912"/>
    <cellStyle name="Accent3 31" xfId="1854"/>
    <cellStyle name="Accent3 32" xfId="2063"/>
    <cellStyle name="Accent3 33" xfId="1386"/>
    <cellStyle name="Accent3 34" xfId="2158"/>
    <cellStyle name="Accent3 4" xfId="87"/>
    <cellStyle name="Accent3 5" xfId="680"/>
    <cellStyle name="Accent3 5 2" xfId="1786"/>
    <cellStyle name="Accent3 5 3" xfId="1000"/>
    <cellStyle name="Accent3 6" xfId="1541"/>
    <cellStyle name="Accent3 7" xfId="1567"/>
    <cellStyle name="Accent3 8" xfId="1540"/>
    <cellStyle name="Accent3 9" xfId="1568"/>
    <cellStyle name="Accent4" xfId="433" builtinId="41" customBuiltin="1"/>
    <cellStyle name="Accent4 - 20%" xfId="1009"/>
    <cellStyle name="Accent4 - 20% 2" xfId="1010"/>
    <cellStyle name="Accent4 - 40%" xfId="1011"/>
    <cellStyle name="Accent4 - 40% 2" xfId="1012"/>
    <cellStyle name="Accent4 - 60%" xfId="1013"/>
    <cellStyle name="Accent4 - 60% 2" xfId="1014"/>
    <cellStyle name="Accent4 10" xfId="1551"/>
    <cellStyle name="Accent4 11" xfId="1613"/>
    <cellStyle name="Accent4 11 2" xfId="1976"/>
    <cellStyle name="Accent4 12" xfId="1670"/>
    <cellStyle name="Accent4 12 2" xfId="2041"/>
    <cellStyle name="Accent4 13" xfId="1833"/>
    <cellStyle name="Accent4 13 2" xfId="2031"/>
    <cellStyle name="Accent4 14" xfId="1865"/>
    <cellStyle name="Accent4 14 2" xfId="1906"/>
    <cellStyle name="Accent4 15" xfId="1846"/>
    <cellStyle name="Accent4 16" xfId="1639"/>
    <cellStyle name="Accent4 17" xfId="1812"/>
    <cellStyle name="Accent4 18" xfId="1629"/>
    <cellStyle name="Accent4 19" xfId="1857"/>
    <cellStyle name="Accent4 2" xfId="88"/>
    <cellStyle name="Accent4 2 2" xfId="1015"/>
    <cellStyle name="Accent4 20" xfId="1628"/>
    <cellStyle name="Accent4 21" xfId="1904"/>
    <cellStyle name="Accent4 22" xfId="1899"/>
    <cellStyle name="Accent4 23" xfId="1845"/>
    <cellStyle name="Accent4 24" xfId="1882"/>
    <cellStyle name="Accent4 25" xfId="2005"/>
    <cellStyle name="Accent4 26" xfId="2048"/>
    <cellStyle name="Accent4 27" xfId="1930"/>
    <cellStyle name="Accent4 28" xfId="1952"/>
    <cellStyle name="Accent4 29" xfId="2068"/>
    <cellStyle name="Accent4 3" xfId="89"/>
    <cellStyle name="Accent4 30" xfId="1626"/>
    <cellStyle name="Accent4 31" xfId="2059"/>
    <cellStyle name="Accent4 32" xfId="2074"/>
    <cellStyle name="Accent4 33" xfId="1389"/>
    <cellStyle name="Accent4 34" xfId="2159"/>
    <cellStyle name="Accent4 4" xfId="90"/>
    <cellStyle name="Accent4 5" xfId="681"/>
    <cellStyle name="Accent4 5 2" xfId="1787"/>
    <cellStyle name="Accent4 5 3" xfId="1008"/>
    <cellStyle name="Accent4 6" xfId="1543"/>
    <cellStyle name="Accent4 7" xfId="1565"/>
    <cellStyle name="Accent4 8" xfId="1542"/>
    <cellStyle name="Accent4 9" xfId="1566"/>
    <cellStyle name="Accent5" xfId="437" builtinId="45" customBuiltin="1"/>
    <cellStyle name="Accent5 - 20%" xfId="1017"/>
    <cellStyle name="Accent5 - 20% 2" xfId="1018"/>
    <cellStyle name="Accent5 - 40%" xfId="1019"/>
    <cellStyle name="Accent5 - 40% 2" xfId="1020"/>
    <cellStyle name="Accent5 - 60%" xfId="1021"/>
    <cellStyle name="Accent5 - 60% 2" xfId="1022"/>
    <cellStyle name="Accent5 10" xfId="1552"/>
    <cellStyle name="Accent5 11" xfId="1617"/>
    <cellStyle name="Accent5 11 2" xfId="1977"/>
    <cellStyle name="Accent5 12" xfId="1669"/>
    <cellStyle name="Accent5 12 2" xfId="2042"/>
    <cellStyle name="Accent5 13" xfId="1824"/>
    <cellStyle name="Accent5 13 2" xfId="2030"/>
    <cellStyle name="Accent5 14" xfId="1866"/>
    <cellStyle name="Accent5 14 2" xfId="1889"/>
    <cellStyle name="Accent5 15" xfId="1665"/>
    <cellStyle name="Accent5 16" xfId="1638"/>
    <cellStyle name="Accent5 17" xfId="1662"/>
    <cellStyle name="Accent5 18" xfId="1868"/>
    <cellStyle name="Accent5 19" xfId="1811"/>
    <cellStyle name="Accent5 2" xfId="91"/>
    <cellStyle name="Accent5 2 2" xfId="1023"/>
    <cellStyle name="Accent5 20" xfId="1876"/>
    <cellStyle name="Accent5 21" xfId="1907"/>
    <cellStyle name="Accent5 22" xfId="1878"/>
    <cellStyle name="Accent5 23" xfId="1913"/>
    <cellStyle name="Accent5 24" xfId="1891"/>
    <cellStyle name="Accent5 25" xfId="2002"/>
    <cellStyle name="Accent5 26" xfId="2000"/>
    <cellStyle name="Accent5 27" xfId="1928"/>
    <cellStyle name="Accent5 28" xfId="1944"/>
    <cellStyle name="Accent5 29" xfId="2067"/>
    <cellStyle name="Accent5 3" xfId="92"/>
    <cellStyle name="Accent5 30" xfId="2058"/>
    <cellStyle name="Accent5 31" xfId="2057"/>
    <cellStyle name="Accent5 32" xfId="1654"/>
    <cellStyle name="Accent5 33" xfId="1392"/>
    <cellStyle name="Accent5 34" xfId="2160"/>
    <cellStyle name="Accent5 4" xfId="93"/>
    <cellStyle name="Accent5 5" xfId="682"/>
    <cellStyle name="Accent5 5 2" xfId="1788"/>
    <cellStyle name="Accent5 5 3" xfId="1016"/>
    <cellStyle name="Accent5 6" xfId="1545"/>
    <cellStyle name="Accent5 7" xfId="1563"/>
    <cellStyle name="Accent5 8" xfId="1544"/>
    <cellStyle name="Accent5 9" xfId="1564"/>
    <cellStyle name="Accent6" xfId="441" builtinId="49" customBuiltin="1"/>
    <cellStyle name="Accent6 - 20%" xfId="1025"/>
    <cellStyle name="Accent6 - 20% 2" xfId="1026"/>
    <cellStyle name="Accent6 - 40%" xfId="1027"/>
    <cellStyle name="Accent6 - 40% 2" xfId="1028"/>
    <cellStyle name="Accent6 - 60%" xfId="1029"/>
    <cellStyle name="Accent6 - 60% 2" xfId="1030"/>
    <cellStyle name="Accent6 10" xfId="1553"/>
    <cellStyle name="Accent6 11" xfId="1621"/>
    <cellStyle name="Accent6 11 2" xfId="1978"/>
    <cellStyle name="Accent6 12" xfId="1681"/>
    <cellStyle name="Accent6 12 2" xfId="2043"/>
    <cellStyle name="Accent6 13" xfId="1822"/>
    <cellStyle name="Accent6 13 2" xfId="1675"/>
    <cellStyle name="Accent6 14" xfId="1869"/>
    <cellStyle name="Accent6 14 2" xfId="2045"/>
    <cellStyle name="Accent6 15" xfId="1842"/>
    <cellStyle name="Accent6 16" xfId="1850"/>
    <cellStyle name="Accent6 17" xfId="1881"/>
    <cellStyle name="Accent6 18" xfId="1838"/>
    <cellStyle name="Accent6 19" xfId="1657"/>
    <cellStyle name="Accent6 2" xfId="94"/>
    <cellStyle name="Accent6 2 2" xfId="1031"/>
    <cellStyle name="Accent6 20" xfId="1872"/>
    <cellStyle name="Accent6 21" xfId="1630"/>
    <cellStyle name="Accent6 22" xfId="1911"/>
    <cellStyle name="Accent6 23" xfId="1809"/>
    <cellStyle name="Accent6 24" xfId="1823"/>
    <cellStyle name="Accent6 25" xfId="1898"/>
    <cellStyle name="Accent6 26" xfId="2047"/>
    <cellStyle name="Accent6 27" xfId="1926"/>
    <cellStyle name="Accent6 28" xfId="1896"/>
    <cellStyle name="Accent6 29" xfId="1933"/>
    <cellStyle name="Accent6 3" xfId="95"/>
    <cellStyle name="Accent6 30" xfId="2066"/>
    <cellStyle name="Accent6 31" xfId="1968"/>
    <cellStyle name="Accent6 32" xfId="2065"/>
    <cellStyle name="Accent6 33" xfId="1395"/>
    <cellStyle name="Accent6 34" xfId="2161"/>
    <cellStyle name="Accent6 4" xfId="96"/>
    <cellStyle name="Accent6 5" xfId="683"/>
    <cellStyle name="Accent6 5 2" xfId="1789"/>
    <cellStyle name="Accent6 5 3" xfId="1024"/>
    <cellStyle name="Accent6 6" xfId="1547"/>
    <cellStyle name="Accent6 7" xfId="1561"/>
    <cellStyle name="Accent6 8" xfId="1546"/>
    <cellStyle name="Accent6 9" xfId="1562"/>
    <cellStyle name="Bad" xfId="411" builtinId="27" customBuiltin="1"/>
    <cellStyle name="Bad 2" xfId="97"/>
    <cellStyle name="Bad 2 2" xfId="1033"/>
    <cellStyle name="Bad 3" xfId="98"/>
    <cellStyle name="Bad 4" xfId="99"/>
    <cellStyle name="Bad 5" xfId="684"/>
    <cellStyle name="Bad 5 2" xfId="1790"/>
    <cellStyle name="Bad 5 3" xfId="1032"/>
    <cellStyle name="Bad 6" xfId="1593"/>
    <cellStyle name="Bad 6 2" xfId="2001"/>
    <cellStyle name="Bad 7" xfId="1482"/>
    <cellStyle name="Bad 8" xfId="474"/>
    <cellStyle name="Bad 9" xfId="448"/>
    <cellStyle name="Calc Currency (0)" xfId="1034"/>
    <cellStyle name="Calc Currency (2)" xfId="1035"/>
    <cellStyle name="Calc Percent (0)" xfId="1036"/>
    <cellStyle name="Calc Percent (1)" xfId="1037"/>
    <cellStyle name="Calc Percent (2)" xfId="1038"/>
    <cellStyle name="Calc Units (0)" xfId="1039"/>
    <cellStyle name="Calc Units (1)" xfId="1040"/>
    <cellStyle name="Calc Units (2)" xfId="1041"/>
    <cellStyle name="Calculation" xfId="415" builtinId="22" customBuiltin="1"/>
    <cellStyle name="Calculation 2" xfId="100"/>
    <cellStyle name="Calculation 2 2" xfId="265"/>
    <cellStyle name="Calculation 2 2 2" xfId="2193"/>
    <cellStyle name="Calculation 2 2 2 2" xfId="2709"/>
    <cellStyle name="Calculation 2 2 3" xfId="479"/>
    <cellStyle name="Calculation 2 2 3 2" xfId="509"/>
    <cellStyle name="Calculation 2 2 4" xfId="2230"/>
    <cellStyle name="Calculation 2 2 4 2" xfId="2745"/>
    <cellStyle name="Calculation 2 2 5" xfId="2267"/>
    <cellStyle name="Calculation 2 2 5 2" xfId="2778"/>
    <cellStyle name="Calculation 2 2 6" xfId="2558"/>
    <cellStyle name="Calculation 2 2 6 2" xfId="3031"/>
    <cellStyle name="Calculation 2 2 7" xfId="2284"/>
    <cellStyle name="Calculation 2 2 8" xfId="1043"/>
    <cellStyle name="Calculation 2 3" xfId="361"/>
    <cellStyle name="Calculation 2 3 2" xfId="2372"/>
    <cellStyle name="Calculation 2 3 3" xfId="2874"/>
    <cellStyle name="Calculation 2 4" xfId="274"/>
    <cellStyle name="Calculation 2 4 2" xfId="2396"/>
    <cellStyle name="Calculation 2 4 3" xfId="2893"/>
    <cellStyle name="Calculation 2 5" xfId="250"/>
    <cellStyle name="Calculation 2 5 2" xfId="2434"/>
    <cellStyle name="Calculation 2 5 3" xfId="2927"/>
    <cellStyle name="Calculation 2 6" xfId="293"/>
    <cellStyle name="Calculation 2 6 2" xfId="2484"/>
    <cellStyle name="Calculation 2 6 3" xfId="2975"/>
    <cellStyle name="Calculation 2 7" xfId="2548"/>
    <cellStyle name="Calculation 2 7 2" xfId="3024"/>
    <cellStyle name="Calculation 2 8" xfId="2628"/>
    <cellStyle name="Calculation 3" xfId="101"/>
    <cellStyle name="Calculation 3 2" xfId="266"/>
    <cellStyle name="Calculation 3 2 2" xfId="2371"/>
    <cellStyle name="Calculation 3 2 3" xfId="2873"/>
    <cellStyle name="Calculation 3 3" xfId="359"/>
    <cellStyle name="Calculation 3 3 2" xfId="2301"/>
    <cellStyle name="Calculation 3 3 3" xfId="2810"/>
    <cellStyle name="Calculation 3 4" xfId="273"/>
    <cellStyle name="Calculation 3 4 2" xfId="2243"/>
    <cellStyle name="Calculation 3 4 3" xfId="2757"/>
    <cellStyle name="Calculation 3 5" xfId="382"/>
    <cellStyle name="Calculation 3 5 2" xfId="2422"/>
    <cellStyle name="Calculation 3 5 3" xfId="2918"/>
    <cellStyle name="Calculation 3 6" xfId="241"/>
    <cellStyle name="Calculation 3 6 2" xfId="2959"/>
    <cellStyle name="Calculation 3 7" xfId="2522"/>
    <cellStyle name="Calculation 4" xfId="102"/>
    <cellStyle name="Calculation 4 2" xfId="267"/>
    <cellStyle name="Calculation 4 2 2" xfId="2370"/>
    <cellStyle name="Calculation 4 2 3" xfId="2872"/>
    <cellStyle name="Calculation 4 3" xfId="360"/>
    <cellStyle name="Calculation 4 3 2" xfId="2302"/>
    <cellStyle name="Calculation 4 3 3" xfId="2811"/>
    <cellStyle name="Calculation 4 4" xfId="357"/>
    <cellStyle name="Calculation 4 4 2" xfId="2474"/>
    <cellStyle name="Calculation 4 4 3" xfId="2963"/>
    <cellStyle name="Calculation 4 5" xfId="383"/>
    <cellStyle name="Calculation 4 5 2" xfId="2412"/>
    <cellStyle name="Calculation 4 5 3" xfId="2908"/>
    <cellStyle name="Calculation 4 6" xfId="271"/>
    <cellStyle name="Calculation 4 6 2" xfId="2914"/>
    <cellStyle name="Calculation 4 7" xfId="2491"/>
    <cellStyle name="Calculation 5" xfId="685"/>
    <cellStyle name="Calculation 5 2" xfId="1791"/>
    <cellStyle name="Calculation 5 3" xfId="1042"/>
    <cellStyle name="Calculation 5 3 2" xfId="2327"/>
    <cellStyle name="Calculation 5 3 2 2" xfId="2831"/>
    <cellStyle name="Calculation 5 3 3" xfId="2387"/>
    <cellStyle name="Calculation 5 3 3 2" xfId="2885"/>
    <cellStyle name="Calculation 5 3 4" xfId="2386"/>
    <cellStyle name="Calculation 5 3 4 2" xfId="2884"/>
    <cellStyle name="Calculation 5 3 5" xfId="2309"/>
    <cellStyle name="Calculation 5 3 5 2" xfId="2816"/>
    <cellStyle name="Calculation 5 3 6" xfId="2211"/>
    <cellStyle name="Calculation 5 3 6 2" xfId="2727"/>
    <cellStyle name="Calculation 5 3 7" xfId="2447"/>
    <cellStyle name="Calculation 6" xfId="1597"/>
    <cellStyle name="Calculation 6 2" xfId="1981"/>
    <cellStyle name="Calculation 6 2 2" xfId="2268"/>
    <cellStyle name="Calculation 6 2 2 2" xfId="2779"/>
    <cellStyle name="Calculation 6 2 3" xfId="2198"/>
    <cellStyle name="Calculation 6 2 3 2" xfId="2713"/>
    <cellStyle name="Calculation 6 2 4" xfId="2344"/>
    <cellStyle name="Calculation 6 2 4 2" xfId="2848"/>
    <cellStyle name="Calculation 6 2 5" xfId="2489"/>
    <cellStyle name="Calculation 6 2 5 2" xfId="2978"/>
    <cellStyle name="Calculation 6 2 6" xfId="2622"/>
    <cellStyle name="Calculation 6 2 6 2" xfId="3058"/>
    <cellStyle name="Calculation 6 2 7" xfId="2373"/>
    <cellStyle name="Calculation 7" xfId="1404"/>
    <cellStyle name="Calculation 7 2" xfId="2417"/>
    <cellStyle name="Calculation 7 2 2" xfId="2912"/>
    <cellStyle name="Calculation 7 3" xfId="2446"/>
    <cellStyle name="Calculation 7 3 2" xfId="2938"/>
    <cellStyle name="Calculation 7 4" xfId="2343"/>
    <cellStyle name="Calculation 7 4 2" xfId="2847"/>
    <cellStyle name="Calculation 7 5" xfId="2542"/>
    <cellStyle name="Calculation 7 5 2" xfId="3019"/>
    <cellStyle name="Calculation 7 6" xfId="2566"/>
    <cellStyle name="Calculation 7 6 2" xfId="3038"/>
    <cellStyle name="Calculation 7 7" xfId="2514"/>
    <cellStyle name="Calculation 8" xfId="476"/>
    <cellStyle name="Calculation 9" xfId="449"/>
    <cellStyle name="Cancel" xfId="1044"/>
    <cellStyle name="Cancel 2" xfId="1045"/>
    <cellStyle name="Cancel_СРОП" xfId="1046"/>
    <cellStyle name="Category" xfId="1047"/>
    <cellStyle name="Category 2" xfId="1048"/>
    <cellStyle name="Characteristic" xfId="1049"/>
    <cellStyle name="Characteristic 2" xfId="1050"/>
    <cellStyle name="Characteristic_СРОП" xfId="1051"/>
    <cellStyle name="CharactNote" xfId="1052"/>
    <cellStyle name="CharactNote 2" xfId="1053"/>
    <cellStyle name="CharactNote_СРОП" xfId="1054"/>
    <cellStyle name="CharactType" xfId="1055"/>
    <cellStyle name="CharactType 2" xfId="1056"/>
    <cellStyle name="CharactType_СРОП" xfId="1057"/>
    <cellStyle name="CharactValue" xfId="1058"/>
    <cellStyle name="CharactValue 2" xfId="1059"/>
    <cellStyle name="CharactValue 3" xfId="1060"/>
    <cellStyle name="CharactValue 4" xfId="1061"/>
    <cellStyle name="CharactValue_СРОП" xfId="1062"/>
    <cellStyle name="CharactValueNote" xfId="1063"/>
    <cellStyle name="CharactValueNote 2" xfId="1064"/>
    <cellStyle name="CharactValueNote_СРОП" xfId="1065"/>
    <cellStyle name="Check Cell" xfId="417" builtinId="23" customBuiltin="1"/>
    <cellStyle name="Check Cell 2" xfId="103"/>
    <cellStyle name="Check Cell 2 2" xfId="1067"/>
    <cellStyle name="Check Cell 3" xfId="104"/>
    <cellStyle name="Check Cell 4" xfId="105"/>
    <cellStyle name="Check Cell 5" xfId="686"/>
    <cellStyle name="Check Cell 5 2" xfId="1792"/>
    <cellStyle name="Check Cell 5 3" xfId="1066"/>
    <cellStyle name="Check Cell 6" xfId="1599"/>
    <cellStyle name="Check Cell 6 2" xfId="1991"/>
    <cellStyle name="Check Cell 7" xfId="1435"/>
    <cellStyle name="ColLevel_2" xfId="687"/>
    <cellStyle name="Comma [00]" xfId="1068"/>
    <cellStyle name="Comma 2" xfId="168"/>
    <cellStyle name="Comma 2 2" xfId="304"/>
    <cellStyle name="Comma 2 2 2" xfId="1699"/>
    <cellStyle name="Comma 2 2 2 2" xfId="2151"/>
    <cellStyle name="Comma 2 2 2 2 2" xfId="2643"/>
    <cellStyle name="Comma 2 2 2 3" xfId="2658"/>
    <cellStyle name="Comma 2 2 3" xfId="1677"/>
    <cellStyle name="Comma 2 2 3 2" xfId="2147"/>
    <cellStyle name="Comma 2 2 3 2 2" xfId="466"/>
    <cellStyle name="Comma 2 2 3 3" xfId="2674"/>
    <cellStyle name="Comma 2 2 4" xfId="1070"/>
    <cellStyle name="Comma 2 2 5" xfId="569"/>
    <cellStyle name="Comma 2 2 6" xfId="2675"/>
    <cellStyle name="Comma 2 3" xfId="1069"/>
    <cellStyle name="Comma 2 4" xfId="1667"/>
    <cellStyle name="Comma 2 4 2" xfId="2146"/>
    <cellStyle name="Comma 2 4 2 2" xfId="2673"/>
    <cellStyle name="Comma 2 4 3" xfId="2667"/>
    <cellStyle name="Comma 2 5" xfId="2137"/>
    <cellStyle name="Comma 2 5 2" xfId="2668"/>
    <cellStyle name="Comma 2 6" xfId="447"/>
    <cellStyle name="Comma 3" xfId="169"/>
    <cellStyle name="Comma 3 2" xfId="305"/>
    <cellStyle name="Comma 3 2 2" xfId="1953"/>
    <cellStyle name="Comma 3 2 2 2" xfId="2153"/>
    <cellStyle name="Comma 3 2 2 2 2" xfId="2635"/>
    <cellStyle name="Comma 3 2 2 3" xfId="2662"/>
    <cellStyle name="Comma 3 2 3" xfId="2140"/>
    <cellStyle name="Comma 3 2 3 2" xfId="2641"/>
    <cellStyle name="Comma 3 2 4" xfId="1071"/>
    <cellStyle name="Comma 3 2 5" xfId="2663"/>
    <cellStyle name="Comma 3 3" xfId="1808"/>
    <cellStyle name="Comma 3 3 2" xfId="2152"/>
    <cellStyle name="Comma 3 3 2 2" xfId="2670"/>
    <cellStyle name="Comma 3 3 3" xfId="2650"/>
    <cellStyle name="Comma 3 4" xfId="2138"/>
    <cellStyle name="Comma 3 4 2" xfId="467"/>
    <cellStyle name="Comma 3 5" xfId="446"/>
    <cellStyle name="Comma 4" xfId="1072"/>
    <cellStyle name="Comma 4 2" xfId="1954"/>
    <cellStyle name="Comma 4 2 2" xfId="2154"/>
    <cellStyle name="Comma 4 2 2 2" xfId="504"/>
    <cellStyle name="Comma 4 2 3" xfId="2633"/>
    <cellStyle name="Comma 4 3" xfId="2141"/>
    <cellStyle name="Comma 4 3 2" xfId="2676"/>
    <cellStyle name="Comma 4 4" xfId="2647"/>
    <cellStyle name="Condition" xfId="1073"/>
    <cellStyle name="Condition 2" xfId="1074"/>
    <cellStyle name="Condition_СРОП" xfId="1075"/>
    <cellStyle name="CondMandatory" xfId="1076"/>
    <cellStyle name="CondMandatory 2" xfId="1077"/>
    <cellStyle name="CondMandatory_СРОП" xfId="1078"/>
    <cellStyle name="Content1" xfId="1079"/>
    <cellStyle name="Content1 2" xfId="1080"/>
    <cellStyle name="Content1_СРОП" xfId="1081"/>
    <cellStyle name="Content2" xfId="1082"/>
    <cellStyle name="Content2 2" xfId="1083"/>
    <cellStyle name="Content2_СРОП" xfId="1084"/>
    <cellStyle name="Content3" xfId="1085"/>
    <cellStyle name="Content3 2" xfId="1086"/>
    <cellStyle name="Content3_СРОП" xfId="1087"/>
    <cellStyle name="Currency [00]" xfId="1088"/>
    <cellStyle name="Currency 10" xfId="1655"/>
    <cellStyle name="Currency 11" xfId="1874"/>
    <cellStyle name="Currency 12" xfId="1660"/>
    <cellStyle name="Currency 13" xfId="1821"/>
    <cellStyle name="Currency 14" xfId="1644"/>
    <cellStyle name="Currency 15" xfId="1661"/>
    <cellStyle name="Currency 16" xfId="1832"/>
    <cellStyle name="Currency 17" xfId="1844"/>
    <cellStyle name="Currency 18" xfId="1903"/>
    <cellStyle name="Currency 19" xfId="1637"/>
    <cellStyle name="Currency 2" xfId="170"/>
    <cellStyle name="Currency 2 2" xfId="551"/>
    <cellStyle name="Currency 2 2 2" xfId="1685"/>
    <cellStyle name="Currency 2 2 2 2" xfId="1955"/>
    <cellStyle name="Currency 2 2 3" xfId="1089"/>
    <cellStyle name="Currency 2 3" xfId="550"/>
    <cellStyle name="Currency 20" xfId="2016"/>
    <cellStyle name="Currency 21" xfId="2055"/>
    <cellStyle name="Currency 22" xfId="1826"/>
    <cellStyle name="Currency 23" xfId="1893"/>
    <cellStyle name="Currency 24" xfId="2073"/>
    <cellStyle name="Currency 25" xfId="1908"/>
    <cellStyle name="Currency 26" xfId="1915"/>
    <cellStyle name="Currency 27" xfId="2064"/>
    <cellStyle name="Currency 28" xfId="2163"/>
    <cellStyle name="Currency 28 2" xfId="2652"/>
    <cellStyle name="Currency 29" xfId="473"/>
    <cellStyle name="Currency 3" xfId="567"/>
    <cellStyle name="Currency 30" xfId="1861"/>
    <cellStyle name="Currency 31" xfId="2389"/>
    <cellStyle name="Currency 32" xfId="2524"/>
    <cellStyle name="Currency 33" xfId="2379"/>
    <cellStyle name="Currency 34" xfId="2307"/>
    <cellStyle name="Currency 35" xfId="2448"/>
    <cellStyle name="Currency 36" xfId="2199"/>
    <cellStyle name="Currency 37" xfId="2556"/>
    <cellStyle name="Currency 38" xfId="2475"/>
    <cellStyle name="Currency 39" xfId="2541"/>
    <cellStyle name="Currency 4" xfId="1090"/>
    <cellStyle name="Currency 40" xfId="2430"/>
    <cellStyle name="Currency 41" xfId="2381"/>
    <cellStyle name="Currency 42" xfId="2581"/>
    <cellStyle name="Currency 43" xfId="2559"/>
    <cellStyle name="Currency 44" xfId="2525"/>
    <cellStyle name="Currency 5" xfId="1091"/>
    <cellStyle name="Currency 6" xfId="1586"/>
    <cellStyle name="Currency 7" xfId="1678"/>
    <cellStyle name="Currency 8" xfId="1679"/>
    <cellStyle name="Currency 9" xfId="1840"/>
    <cellStyle name="Date Short" xfId="1092"/>
    <cellStyle name="DELTA" xfId="1093"/>
    <cellStyle name="DistributionType" xfId="1094"/>
    <cellStyle name="DistributionType 2" xfId="1095"/>
    <cellStyle name="DistributionType_СРОП" xfId="1096"/>
    <cellStyle name="Emphasis 1" xfId="1097"/>
    <cellStyle name="Emphasis 1 2" xfId="1098"/>
    <cellStyle name="Emphasis 2" xfId="1099"/>
    <cellStyle name="Emphasis 2 2" xfId="1100"/>
    <cellStyle name="Emphasis 3" xfId="1101"/>
    <cellStyle name="Emphasis 3 2" xfId="1102"/>
    <cellStyle name="Enter Currency (0)" xfId="1103"/>
    <cellStyle name="Enter Currency (2)" xfId="1104"/>
    <cellStyle name="Enter Units (0)" xfId="1105"/>
    <cellStyle name="Enter Units (1)" xfId="1106"/>
    <cellStyle name="Enter Units (2)" xfId="1107"/>
    <cellStyle name="Euro" xfId="470"/>
    <cellStyle name="Euro 2" xfId="568"/>
    <cellStyle name="Euro 2 2" xfId="1110"/>
    <cellStyle name="Euro 2 3" xfId="1109"/>
    <cellStyle name="Euro 3" xfId="566"/>
    <cellStyle name="Euro 3 2" xfId="1698"/>
    <cellStyle name="Euro 3 3" xfId="1111"/>
    <cellStyle name="Euro 4" xfId="1112"/>
    <cellStyle name="Euro 5" xfId="1956"/>
    <cellStyle name="Euro 6" xfId="1108"/>
    <cellStyle name="Excel Built-in Normal" xfId="1"/>
    <cellStyle name="Explanatory Text" xfId="419" builtinId="53" customBuiltin="1"/>
    <cellStyle name="Explanatory Text 2" xfId="106"/>
    <cellStyle name="Explanatory Text 2 2" xfId="1114"/>
    <cellStyle name="Explanatory Text 3" xfId="107"/>
    <cellStyle name="Explanatory Text 4" xfId="108"/>
    <cellStyle name="Explanatory Text 5" xfId="688"/>
    <cellStyle name="Explanatory Text 5 2" xfId="1793"/>
    <cellStyle name="Explanatory Text 5 3" xfId="1113"/>
    <cellStyle name="Explanatory Text 6" xfId="1601"/>
    <cellStyle name="Explanatory Text 6 2" xfId="2003"/>
    <cellStyle name="Explanatory Text 7" xfId="1486"/>
    <cellStyle name="Family_Option" xfId="1115"/>
    <cellStyle name="Flag" xfId="1116"/>
    <cellStyle name="Flag 2" xfId="1117"/>
    <cellStyle name="Fonts" xfId="1118"/>
    <cellStyle name="Fonts 2" xfId="1119"/>
    <cellStyle name="Fonts 3" xfId="1120"/>
    <cellStyle name="Fonts 4" xfId="1121"/>
    <cellStyle name="Fonts_СРОП" xfId="1122"/>
    <cellStyle name="Good" xfId="410" builtinId="26" customBuiltin="1"/>
    <cellStyle name="Good 2" xfId="109"/>
    <cellStyle name="Good 2 2" xfId="1124"/>
    <cellStyle name="Good 3" xfId="110"/>
    <cellStyle name="Good 4" xfId="111"/>
    <cellStyle name="Good 5" xfId="689"/>
    <cellStyle name="Good 5 2" xfId="1794"/>
    <cellStyle name="Good 5 3" xfId="1123"/>
    <cellStyle name="Good 6" xfId="1592"/>
    <cellStyle name="Good 6 2" xfId="2015"/>
    <cellStyle name="Good 7" xfId="1515"/>
    <cellStyle name="Grey" xfId="5"/>
    <cellStyle name="Group" xfId="1125"/>
    <cellStyle name="Group 2" xfId="1126"/>
    <cellStyle name="Group_СРОП" xfId="1127"/>
    <cellStyle name="Header1" xfId="1128"/>
    <cellStyle name="Header1 2" xfId="1129"/>
    <cellStyle name="Header1_СРОП" xfId="1130"/>
    <cellStyle name="Header2" xfId="1131"/>
    <cellStyle name="Header2 2" xfId="1132"/>
    <cellStyle name="Header2 2 2" xfId="2317"/>
    <cellStyle name="Header2 2 2 2" xfId="2823"/>
    <cellStyle name="Header2 2 3" xfId="2368"/>
    <cellStyle name="Header2 2 3 2" xfId="2870"/>
    <cellStyle name="Header2 2 4" xfId="2285"/>
    <cellStyle name="Header2 2 4 2" xfId="2794"/>
    <cellStyle name="Header2 2 5" xfId="2189"/>
    <cellStyle name="Header2 2 5 2" xfId="2706"/>
    <cellStyle name="Header2 2 6" xfId="2492"/>
    <cellStyle name="Header2 2 6 2" xfId="2980"/>
    <cellStyle name="Header2 2 7" xfId="2555"/>
    <cellStyle name="Header2 2 7 2" xfId="3028"/>
    <cellStyle name="Header2 2 8" xfId="2646"/>
    <cellStyle name="Header2 3" xfId="2316"/>
    <cellStyle name="Header2 3 2" xfId="2822"/>
    <cellStyle name="Header2 4" xfId="2318"/>
    <cellStyle name="Header2 4 2" xfId="2824"/>
    <cellStyle name="Header2 5" xfId="2479"/>
    <cellStyle name="Header2 5 2" xfId="2969"/>
    <cellStyle name="Header2 6" xfId="469"/>
    <cellStyle name="Header2 6 2" xfId="512"/>
    <cellStyle name="Header2 7" xfId="2347"/>
    <cellStyle name="Header2 7 2" xfId="2850"/>
    <cellStyle name="Header2 8" xfId="2523"/>
    <cellStyle name="Header2 8 2" xfId="3009"/>
    <cellStyle name="Header2 9" xfId="2645"/>
    <cellStyle name="Header2_СРОП" xfId="1133"/>
    <cellStyle name="Heading 1" xfId="406" builtinId="16" customBuiltin="1"/>
    <cellStyle name="Heading 1 2" xfId="112"/>
    <cellStyle name="Heading 1 2 2" xfId="1135"/>
    <cellStyle name="Heading 1 3" xfId="113"/>
    <cellStyle name="Heading 1 4" xfId="114"/>
    <cellStyle name="Heading 1 5" xfId="690"/>
    <cellStyle name="Heading 1 5 2" xfId="1795"/>
    <cellStyle name="Heading 1 5 3" xfId="1134"/>
    <cellStyle name="Heading 1 6" xfId="1588"/>
    <cellStyle name="Heading 1 6 2" xfId="1986"/>
    <cellStyle name="Heading 1 7" xfId="1420"/>
    <cellStyle name="Heading 2" xfId="407" builtinId="17" customBuiltin="1"/>
    <cellStyle name="Heading 2 2" xfId="115"/>
    <cellStyle name="Heading 2 2 2" xfId="1137"/>
    <cellStyle name="Heading 2 3" xfId="116"/>
    <cellStyle name="Heading 2 4" xfId="117"/>
    <cellStyle name="Heading 2 5" xfId="691"/>
    <cellStyle name="Heading 2 5 2" xfId="1796"/>
    <cellStyle name="Heading 2 5 3" xfId="1136"/>
    <cellStyle name="Heading 2 6" xfId="1589"/>
    <cellStyle name="Heading 2 6 2" xfId="1987"/>
    <cellStyle name="Heading 2 7" xfId="1423"/>
    <cellStyle name="Heading 3" xfId="408" builtinId="18" customBuiltin="1"/>
    <cellStyle name="Heading 3 2" xfId="118"/>
    <cellStyle name="Heading 3 2 2" xfId="1139"/>
    <cellStyle name="Heading 3 3" xfId="119"/>
    <cellStyle name="Heading 3 4" xfId="120"/>
    <cellStyle name="Heading 3 5" xfId="692"/>
    <cellStyle name="Heading 3 5 2" xfId="1797"/>
    <cellStyle name="Heading 3 5 3" xfId="1138"/>
    <cellStyle name="Heading 3 6" xfId="1590"/>
    <cellStyle name="Heading 3 6 2" xfId="1988"/>
    <cellStyle name="Heading 3 7" xfId="1426"/>
    <cellStyle name="Heading 4" xfId="409" builtinId="19" customBuiltin="1"/>
    <cellStyle name="Heading 4 2" xfId="121"/>
    <cellStyle name="Heading 4 2 2" xfId="1141"/>
    <cellStyle name="Heading 4 3" xfId="122"/>
    <cellStyle name="Heading 4 4" xfId="123"/>
    <cellStyle name="Heading 4 5" xfId="693"/>
    <cellStyle name="Heading 4 5 2" xfId="1798"/>
    <cellStyle name="Heading 4 5 3" xfId="1140"/>
    <cellStyle name="Heading 4 6" xfId="1591"/>
    <cellStyle name="Heading 4 6 2" xfId="1989"/>
    <cellStyle name="Heading 4 7" xfId="1429"/>
    <cellStyle name="Heading1" xfId="1142"/>
    <cellStyle name="Heading1 2" xfId="1143"/>
    <cellStyle name="Heading2" xfId="1144"/>
    <cellStyle name="Heading3" xfId="1145"/>
    <cellStyle name="Heading3 2" xfId="1146"/>
    <cellStyle name="Heading3 3" xfId="2322"/>
    <cellStyle name="Heading3 3 2" xfId="2827"/>
    <cellStyle name="Heading3 4" xfId="2320"/>
    <cellStyle name="Heading3 4 2" xfId="2825"/>
    <cellStyle name="Heading3 5" xfId="2174"/>
    <cellStyle name="Heading3 5 2" xfId="2691"/>
    <cellStyle name="Heading3 6" xfId="2508"/>
    <cellStyle name="Heading3 6 2" xfId="2995"/>
    <cellStyle name="Heading3 7" xfId="2545"/>
    <cellStyle name="Heading3 7 2" xfId="3021"/>
    <cellStyle name="Heading3 8" xfId="2648"/>
    <cellStyle name="Heading4" xfId="1147"/>
    <cellStyle name="Heading4 2" xfId="1148"/>
    <cellStyle name="Heading4 3" xfId="1149"/>
    <cellStyle name="Heading5" xfId="1150"/>
    <cellStyle name="Heading5 2" xfId="1151"/>
    <cellStyle name="Heading5 3" xfId="1152"/>
    <cellStyle name="Heading5 4" xfId="1153"/>
    <cellStyle name="Heading5_СРОП" xfId="1154"/>
    <cellStyle name="Heading6" xfId="1155"/>
    <cellStyle name="Heading6 2" xfId="1156"/>
    <cellStyle name="Horizontal" xfId="1157"/>
    <cellStyle name="Horizontal 2" xfId="1158"/>
    <cellStyle name="Horizontal 3" xfId="2326"/>
    <cellStyle name="Horizontal 4" xfId="2190"/>
    <cellStyle name="Horizontal 4 2" xfId="2707"/>
    <cellStyle name="Horizontal 5" xfId="2399"/>
    <cellStyle name="Horizontal 5 2" xfId="2896"/>
    <cellStyle name="Horizontal 6" xfId="2328"/>
    <cellStyle name="Horizontal 6 2" xfId="2832"/>
    <cellStyle name="Horizontal 7" xfId="2312"/>
    <cellStyle name="Horizontal 7 2" xfId="2819"/>
    <cellStyle name="Horizontal 8" xfId="2649"/>
    <cellStyle name="Hyperlink" xfId="3084" builtinId="8"/>
    <cellStyle name="Hyperlink 2" xfId="6"/>
    <cellStyle name="Hyperlink 2 2" xfId="171"/>
    <cellStyle name="Hyperlink 2 2 2" xfId="1160"/>
    <cellStyle name="Hyperlink 2 3" xfId="203"/>
    <cellStyle name="Hyperlink 2 4" xfId="1159"/>
    <cellStyle name="Hyperlink 2_Инфраструктура ВКС" xfId="220"/>
    <cellStyle name="Hyperlink 3" xfId="124"/>
    <cellStyle name="Hyperlink 3 2" xfId="1162"/>
    <cellStyle name="Hyperlink 3 3" xfId="1161"/>
    <cellStyle name="Hyperlink 4" xfId="1163"/>
    <cellStyle name="Input" xfId="413" builtinId="20" customBuiltin="1"/>
    <cellStyle name="Input [yellow]" xfId="7"/>
    <cellStyle name="Input [yellow] 2" xfId="350"/>
    <cellStyle name="Input [yellow] 2 2" xfId="2192"/>
    <cellStyle name="Input [yellow] 3" xfId="259"/>
    <cellStyle name="Input [yellow] 3 2" xfId="2503"/>
    <cellStyle name="Input [yellow] 3 3" xfId="2990"/>
    <cellStyle name="Input [yellow] 4" xfId="2400"/>
    <cellStyle name="Input [yellow] 4 2" xfId="2897"/>
    <cellStyle name="Input [yellow] 5" xfId="2172"/>
    <cellStyle name="Input [yellow] 5 2" xfId="2689"/>
    <cellStyle name="Input [yellow] 6" xfId="2607"/>
    <cellStyle name="Input [yellow] 6 2" xfId="3055"/>
    <cellStyle name="Input [yellow] 7" xfId="468"/>
    <cellStyle name="Input 10" xfId="194"/>
    <cellStyle name="Input 10 2" xfId="323"/>
    <cellStyle name="Input 10 2 2" xfId="2362"/>
    <cellStyle name="Input 10 2 3" xfId="2865"/>
    <cellStyle name="Input 10 3" xfId="225"/>
    <cellStyle name="Input 10 3 2" xfId="2180"/>
    <cellStyle name="Input 10 3 3" xfId="2697"/>
    <cellStyle name="Input 10 4" xfId="234"/>
    <cellStyle name="Input 10 4 2" xfId="2437"/>
    <cellStyle name="Input 10 4 3" xfId="2929"/>
    <cellStyle name="Input 10 5" xfId="385"/>
    <cellStyle name="Input 10 5 2" xfId="2409"/>
    <cellStyle name="Input 10 5 3" xfId="2905"/>
    <cellStyle name="Input 10 6" xfId="239"/>
    <cellStyle name="Input 10 6 2" xfId="2965"/>
    <cellStyle name="Input 10 7" xfId="2608"/>
    <cellStyle name="Input 11" xfId="197"/>
    <cellStyle name="Input 11 2" xfId="326"/>
    <cellStyle name="Input 11 2 2" xfId="2361"/>
    <cellStyle name="Input 11 2 3" xfId="2864"/>
    <cellStyle name="Input 11 3" xfId="281"/>
    <cellStyle name="Input 11 3 2" xfId="2498"/>
    <cellStyle name="Input 11 3 3" xfId="2985"/>
    <cellStyle name="Input 11 4" xfId="345"/>
    <cellStyle name="Input 11 4 2" xfId="2283"/>
    <cellStyle name="Input 11 4 3" xfId="2792"/>
    <cellStyle name="Input 11 5" xfId="364"/>
    <cellStyle name="Input 11 5 2" xfId="2440"/>
    <cellStyle name="Input 11 5 3" xfId="2932"/>
    <cellStyle name="Input 11 6" xfId="242"/>
    <cellStyle name="Input 11 6 2" xfId="2793"/>
    <cellStyle name="Input 11 7" xfId="2611"/>
    <cellStyle name="Input 12" xfId="193"/>
    <cellStyle name="Input 12 2" xfId="322"/>
    <cellStyle name="Input 12 2 2" xfId="2360"/>
    <cellStyle name="Input 12 2 3" xfId="2863"/>
    <cellStyle name="Input 12 3" xfId="280"/>
    <cellStyle name="Input 12 3 2" xfId="2413"/>
    <cellStyle name="Input 12 3 3" xfId="2909"/>
    <cellStyle name="Input 12 4" xfId="264"/>
    <cellStyle name="Input 12 4 2" xfId="2226"/>
    <cellStyle name="Input 12 4 3" xfId="2741"/>
    <cellStyle name="Input 12 5" xfId="378"/>
    <cellStyle name="Input 12 5 2" xfId="2477"/>
    <cellStyle name="Input 12 5 3" xfId="2967"/>
    <cellStyle name="Input 12 6" xfId="384"/>
    <cellStyle name="Input 12 6 2" xfId="3008"/>
    <cellStyle name="Input 12 7" xfId="2592"/>
    <cellStyle name="Input 13" xfId="198"/>
    <cellStyle name="Input 13 2" xfId="327"/>
    <cellStyle name="Input 13 2 2" xfId="2359"/>
    <cellStyle name="Input 13 2 3" xfId="2862"/>
    <cellStyle name="Input 13 3" xfId="309"/>
    <cellStyle name="Input 13 3 2" xfId="2518"/>
    <cellStyle name="Input 13 3 3" xfId="3004"/>
    <cellStyle name="Input 13 4" xfId="237"/>
    <cellStyle name="Input 13 4 2" xfId="2259"/>
    <cellStyle name="Input 13 4 3" xfId="2770"/>
    <cellStyle name="Input 13 5" xfId="369"/>
    <cellStyle name="Input 13 5 2" xfId="2443"/>
    <cellStyle name="Input 13 5 3" xfId="2935"/>
    <cellStyle name="Input 13 6" xfId="240"/>
    <cellStyle name="Input 13 6 2" xfId="2808"/>
    <cellStyle name="Input 13 7" xfId="2593"/>
    <cellStyle name="Input 14" xfId="192"/>
    <cellStyle name="Input 14 2" xfId="321"/>
    <cellStyle name="Input 14 2 2" xfId="2358"/>
    <cellStyle name="Input 14 2 3" xfId="2861"/>
    <cellStyle name="Input 14 3" xfId="279"/>
    <cellStyle name="Input 14 3 2" xfId="2181"/>
    <cellStyle name="Input 14 3 3" xfId="2698"/>
    <cellStyle name="Input 14 4" xfId="268"/>
    <cellStyle name="Input 14 4 2" xfId="2408"/>
    <cellStyle name="Input 14 4 3" xfId="2903"/>
    <cellStyle name="Input 14 5" xfId="370"/>
    <cellStyle name="Input 14 5 2" xfId="2432"/>
    <cellStyle name="Input 14 5 3" xfId="2925"/>
    <cellStyle name="Input 14 6" xfId="362"/>
    <cellStyle name="Input 14 6 2" xfId="3029"/>
    <cellStyle name="Input 14 7" xfId="2603"/>
    <cellStyle name="Input 15" xfId="199"/>
    <cellStyle name="Input 15 2" xfId="328"/>
    <cellStyle name="Input 15 2 2" xfId="2382"/>
    <cellStyle name="Input 15 2 3" xfId="2881"/>
    <cellStyle name="Input 15 3" xfId="310"/>
    <cellStyle name="Input 15 3 2" xfId="2496"/>
    <cellStyle name="Input 15 3 3" xfId="2983"/>
    <cellStyle name="Input 15 4" xfId="352"/>
    <cellStyle name="Input 15 4 2" xfId="2168"/>
    <cellStyle name="Input 15 4 3" xfId="2685"/>
    <cellStyle name="Input 15 5" xfId="228"/>
    <cellStyle name="Input 15 5 2" xfId="2310"/>
    <cellStyle name="Input 15 5 3" xfId="2817"/>
    <cellStyle name="Input 15 6" xfId="272"/>
    <cellStyle name="Input 15 6 2" xfId="2964"/>
    <cellStyle name="Input 15 7" xfId="2425"/>
    <cellStyle name="Input 16" xfId="191"/>
    <cellStyle name="Input 16 2" xfId="320"/>
    <cellStyle name="Input 16 2 2" xfId="2482"/>
    <cellStyle name="Input 16 2 3" xfId="2972"/>
    <cellStyle name="Input 16 3" xfId="278"/>
    <cellStyle name="Input 16 3 2" xfId="2260"/>
    <cellStyle name="Input 16 3 3" xfId="2771"/>
    <cellStyle name="Input 16 4" xfId="235"/>
    <cellStyle name="Input 16 4 2" xfId="2169"/>
    <cellStyle name="Input 16 4 3" xfId="2686"/>
    <cellStyle name="Input 16 5" xfId="380"/>
    <cellStyle name="Input 16 5 2" xfId="2493"/>
    <cellStyle name="Input 16 5 3" xfId="2981"/>
    <cellStyle name="Input 16 6" xfId="355"/>
    <cellStyle name="Input 16 6 2" xfId="2754"/>
    <cellStyle name="Input 16 7" xfId="2610"/>
    <cellStyle name="Input 17" xfId="200"/>
    <cellStyle name="Input 17 2" xfId="329"/>
    <cellStyle name="Input 17 2 2" xfId="2403"/>
    <cellStyle name="Input 17 2 3" xfId="2900"/>
    <cellStyle name="Input 17 3" xfId="311"/>
    <cellStyle name="Input 17 3 2" xfId="2404"/>
    <cellStyle name="Input 17 3 3" xfId="2901"/>
    <cellStyle name="Input 17 4" xfId="358"/>
    <cellStyle name="Input 17 4 2" xfId="2262"/>
    <cellStyle name="Input 17 4 3" xfId="2773"/>
    <cellStyle name="Input 17 5" xfId="316"/>
    <cellStyle name="Input 17 5 2" xfId="2170"/>
    <cellStyle name="Input 17 5 3" xfId="2687"/>
    <cellStyle name="Input 17 6" xfId="403"/>
    <cellStyle name="Input 17 6 2" xfId="2684"/>
    <cellStyle name="Input 17 7" xfId="2613"/>
    <cellStyle name="Input 18" xfId="694"/>
    <cellStyle name="Input 18 2" xfId="1799"/>
    <cellStyle name="Input 18 3" xfId="1164"/>
    <cellStyle name="Input 18 3 2" xfId="2187"/>
    <cellStyle name="Input 18 3 2 2" xfId="2704"/>
    <cellStyle name="Input 18 3 3" xfId="2398"/>
    <cellStyle name="Input 18 3 3 2" xfId="2895"/>
    <cellStyle name="Input 18 3 4" xfId="2395"/>
    <cellStyle name="Input 18 3 4 2" xfId="2892"/>
    <cellStyle name="Input 18 3 5" xfId="2203"/>
    <cellStyle name="Input 18 3 5 2" xfId="2717"/>
    <cellStyle name="Input 18 3 6" xfId="2468"/>
    <cellStyle name="Input 18 3 6 2" xfId="2956"/>
    <cellStyle name="Input 18 3 7" xfId="2591"/>
    <cellStyle name="Input 19" xfId="704"/>
    <cellStyle name="Input 19 2" xfId="1807"/>
    <cellStyle name="Input 19 3" xfId="1557"/>
    <cellStyle name="Input 19 3 2" xfId="2295"/>
    <cellStyle name="Input 19 3 2 2" xfId="2804"/>
    <cellStyle name="Input 19 3 3" xfId="2378"/>
    <cellStyle name="Input 19 3 3 2" xfId="2879"/>
    <cellStyle name="Input 19 3 4" xfId="2216"/>
    <cellStyle name="Input 19 3 4 2" xfId="2731"/>
    <cellStyle name="Input 19 3 5" xfId="2277"/>
    <cellStyle name="Input 19 3 5 2" xfId="2786"/>
    <cellStyle name="Input 19 3 6" xfId="2585"/>
    <cellStyle name="Input 19 3 6 2" xfId="3049"/>
    <cellStyle name="Input 19 3 7" xfId="2345"/>
    <cellStyle name="Input 2" xfId="125"/>
    <cellStyle name="Input 2 2" xfId="275"/>
    <cellStyle name="Input 2 2 2" xfId="2314"/>
    <cellStyle name="Input 2 2 2 2" xfId="2821"/>
    <cellStyle name="Input 2 2 3" xfId="2481"/>
    <cellStyle name="Input 2 2 3 2" xfId="2971"/>
    <cellStyle name="Input 2 2 4" xfId="2388"/>
    <cellStyle name="Input 2 2 4 2" xfId="2886"/>
    <cellStyle name="Input 2 2 5" xfId="480"/>
    <cellStyle name="Input 2 2 5 2" xfId="508"/>
    <cellStyle name="Input 2 2 6" xfId="2220"/>
    <cellStyle name="Input 2 2 6 2" xfId="2735"/>
    <cellStyle name="Input 2 2 7" xfId="2544"/>
    <cellStyle name="Input 2 2 8" xfId="1165"/>
    <cellStyle name="Input 2 3" xfId="246"/>
    <cellStyle name="Input 2 3 2" xfId="2356"/>
    <cellStyle name="Input 2 3 3" xfId="2859"/>
    <cellStyle name="Input 2 4" xfId="229"/>
    <cellStyle name="Input 2 4 2" xfId="2300"/>
    <cellStyle name="Input 2 4 3" xfId="2809"/>
    <cellStyle name="Input 2 5" xfId="306"/>
    <cellStyle name="Input 2 5 2" xfId="2263"/>
    <cellStyle name="Input 2 5 3" xfId="2774"/>
    <cellStyle name="Input 2 6" xfId="404"/>
    <cellStyle name="Input 2 6 2" xfId="2224"/>
    <cellStyle name="Input 2 6 3" xfId="2738"/>
    <cellStyle name="Input 2 7" xfId="2237"/>
    <cellStyle name="Input 2 7 2" xfId="2751"/>
    <cellStyle name="Input 2 8" xfId="2615"/>
    <cellStyle name="Input 20" xfId="703"/>
    <cellStyle name="Input 20 2" xfId="1806"/>
    <cellStyle name="Input 20 3" xfId="1556"/>
    <cellStyle name="Input 20 3 2" xfId="2296"/>
    <cellStyle name="Input 20 3 2 2" xfId="2805"/>
    <cellStyle name="Input 20 3 3" xfId="2272"/>
    <cellStyle name="Input 20 3 3 2" xfId="2782"/>
    <cellStyle name="Input 20 3 4" xfId="2330"/>
    <cellStyle name="Input 20 3 4 2" xfId="2834"/>
    <cellStyle name="Input 20 3 5" xfId="2329"/>
    <cellStyle name="Input 20 3 5 2" xfId="2833"/>
    <cellStyle name="Input 20 3 6" xfId="2584"/>
    <cellStyle name="Input 20 3 6 2" xfId="3048"/>
    <cellStyle name="Input 20 3 7" xfId="2589"/>
    <cellStyle name="Input 21" xfId="710"/>
    <cellStyle name="Input 21 2" xfId="1558"/>
    <cellStyle name="Input 21 2 2" xfId="2294"/>
    <cellStyle name="Input 21 2 2 2" xfId="2803"/>
    <cellStyle name="Input 21 2 3" xfId="2244"/>
    <cellStyle name="Input 21 2 3 2" xfId="2758"/>
    <cellStyle name="Input 21 2 4" xfId="2278"/>
    <cellStyle name="Input 21 2 4 2" xfId="2787"/>
    <cellStyle name="Input 21 2 5" xfId="2210"/>
    <cellStyle name="Input 21 2 5 2" xfId="2725"/>
    <cellStyle name="Input 21 2 6" xfId="2586"/>
    <cellStyle name="Input 21 2 6 2" xfId="3050"/>
    <cellStyle name="Input 21 2 7" xfId="2536"/>
    <cellStyle name="Input 22" xfId="708"/>
    <cellStyle name="Input 22 2" xfId="1555"/>
    <cellStyle name="Input 22 2 2" xfId="2297"/>
    <cellStyle name="Input 22 2 2 2" xfId="2806"/>
    <cellStyle name="Input 22 2 3" xfId="2249"/>
    <cellStyle name="Input 22 2 3 2" xfId="2762"/>
    <cellStyle name="Input 22 2 4" xfId="2463"/>
    <cellStyle name="Input 22 2 4 2" xfId="2951"/>
    <cellStyle name="Input 22 2 5" xfId="2276"/>
    <cellStyle name="Input 22 2 5 2" xfId="2785"/>
    <cellStyle name="Input 22 2 6" xfId="2583"/>
    <cellStyle name="Input 22 2 6 2" xfId="3047"/>
    <cellStyle name="Input 22 2 7" xfId="2619"/>
    <cellStyle name="Input 23" xfId="709"/>
    <cellStyle name="Input 23 2" xfId="1560"/>
    <cellStyle name="Input 23 2 2" xfId="2293"/>
    <cellStyle name="Input 23 2 2 2" xfId="2802"/>
    <cellStyle name="Input 23 2 3" xfId="2258"/>
    <cellStyle name="Input 23 2 3 2" xfId="2769"/>
    <cellStyle name="Input 23 2 4" xfId="2332"/>
    <cellStyle name="Input 23 2 4 2" xfId="2836"/>
    <cellStyle name="Input 23 2 5" xfId="2282"/>
    <cellStyle name="Input 23 2 5 2" xfId="2791"/>
    <cellStyle name="Input 23 2 6" xfId="2587"/>
    <cellStyle name="Input 23 2 6 2" xfId="3051"/>
    <cellStyle name="Input 23 2 7" xfId="2384"/>
    <cellStyle name="Input 24" xfId="707"/>
    <cellStyle name="Input 24 2" xfId="1979"/>
    <cellStyle name="Input 24 2 2" xfId="2270"/>
    <cellStyle name="Input 24 2 2 2" xfId="2781"/>
    <cellStyle name="Input 24 2 3" xfId="2200"/>
    <cellStyle name="Input 24 2 3 2" xfId="2714"/>
    <cellStyle name="Input 24 2 4" xfId="2313"/>
    <cellStyle name="Input 24 2 4 2" xfId="2820"/>
    <cellStyle name="Input 24 2 5" xfId="2323"/>
    <cellStyle name="Input 24 2 5 2" xfId="2828"/>
    <cellStyle name="Input 24 2 6" xfId="2620"/>
    <cellStyle name="Input 24 2 6 2" xfId="3056"/>
    <cellStyle name="Input 24 2 7" xfId="2515"/>
    <cellStyle name="Input 24 3" xfId="1595"/>
    <cellStyle name="Input 25" xfId="719"/>
    <cellStyle name="Input 25 2" xfId="2044"/>
    <cellStyle name="Input 25 2 2" xfId="2252"/>
    <cellStyle name="Input 25 2 2 2" xfId="2765"/>
    <cellStyle name="Input 25 2 3" xfId="2202"/>
    <cellStyle name="Input 25 2 3 2" xfId="2716"/>
    <cellStyle name="Input 25 2 4" xfId="2255"/>
    <cellStyle name="Input 25 2 4 2" xfId="2768"/>
    <cellStyle name="Input 25 2 5" xfId="2242"/>
    <cellStyle name="Input 25 2 5 2" xfId="2756"/>
    <cellStyle name="Input 25 2 6" xfId="2626"/>
    <cellStyle name="Input 25 2 6 2" xfId="3062"/>
    <cellStyle name="Input 25 2 7" xfId="2485"/>
    <cellStyle name="Input 25 3" xfId="1676"/>
    <cellStyle name="Input 26" xfId="718"/>
    <cellStyle name="Input 26 2" xfId="2034"/>
    <cellStyle name="Input 26 2 2" xfId="2253"/>
    <cellStyle name="Input 26 2 2 2" xfId="2766"/>
    <cellStyle name="Input 26 2 3" xfId="2391"/>
    <cellStyle name="Input 26 2 3 2" xfId="2888"/>
    <cellStyle name="Input 26 2 4" xfId="2497"/>
    <cellStyle name="Input 26 2 4 2" xfId="2984"/>
    <cellStyle name="Input 26 2 5" xfId="2333"/>
    <cellStyle name="Input 26 2 5 2" xfId="2837"/>
    <cellStyle name="Input 26 2 6" xfId="2625"/>
    <cellStyle name="Input 26 2 6 2" xfId="3061"/>
    <cellStyle name="Input 26 2 7" xfId="2598"/>
    <cellStyle name="Input 26 3" xfId="1837"/>
    <cellStyle name="Input 27" xfId="720"/>
    <cellStyle name="Input 27 2" xfId="2046"/>
    <cellStyle name="Input 27 2 2" xfId="2251"/>
    <cellStyle name="Input 27 2 2 2" xfId="2764"/>
    <cellStyle name="Input 27 2 3" xfId="2339"/>
    <cellStyle name="Input 27 2 3 2" xfId="2843"/>
    <cellStyle name="Input 27 2 4" xfId="2354"/>
    <cellStyle name="Input 27 2 4 2" xfId="2857"/>
    <cellStyle name="Input 27 2 5" xfId="2476"/>
    <cellStyle name="Input 27 2 5 2" xfId="2966"/>
    <cellStyle name="Input 27 2 6" xfId="2627"/>
    <cellStyle name="Input 27 2 6 2" xfId="3063"/>
    <cellStyle name="Input 27 2 7" xfId="2600"/>
    <cellStyle name="Input 27 3" xfId="1659"/>
    <cellStyle name="Input 28" xfId="717"/>
    <cellStyle name="Input 28 2" xfId="1819"/>
    <cellStyle name="Input 29" xfId="721"/>
    <cellStyle name="Input 29 2" xfId="1875"/>
    <cellStyle name="Input 3" xfId="126"/>
    <cellStyle name="Input 3 2" xfId="276"/>
    <cellStyle name="Input 3 2 2" xfId="2438"/>
    <cellStyle name="Input 3 2 3" xfId="2930"/>
    <cellStyle name="Input 3 3" xfId="247"/>
    <cellStyle name="Input 3 3 2" xfId="2223"/>
    <cellStyle name="Input 3 3 3" xfId="2737"/>
    <cellStyle name="Input 3 4" xfId="236"/>
    <cellStyle name="Input 3 4 2" xfId="2171"/>
    <cellStyle name="Input 3 4 3" xfId="2688"/>
    <cellStyle name="Input 3 5" xfId="346"/>
    <cellStyle name="Input 3 5 2" xfId="2538"/>
    <cellStyle name="Input 3 5 3" xfId="3017"/>
    <cellStyle name="Input 3 6" xfId="245"/>
    <cellStyle name="Input 3 6 2" xfId="2973"/>
    <cellStyle name="Input 3 7" xfId="2612"/>
    <cellStyle name="Input 30" xfId="716"/>
    <cellStyle name="Input 30 2" xfId="1584"/>
    <cellStyle name="Input 31" xfId="722"/>
    <cellStyle name="Input 31 2" xfId="1871"/>
    <cellStyle name="Input 32" xfId="732"/>
    <cellStyle name="Input 32 2" xfId="1836"/>
    <cellStyle name="Input 33" xfId="731"/>
    <cellStyle name="Input 33 2" xfId="1880"/>
    <cellStyle name="Input 34" xfId="733"/>
    <cellStyle name="Input 34 2" xfId="1830"/>
    <cellStyle name="Input 35" xfId="730"/>
    <cellStyle name="Input 35 2" xfId="1820"/>
    <cellStyle name="Input 36" xfId="1884"/>
    <cellStyle name="Input 37" xfId="1892"/>
    <cellStyle name="Input 38" xfId="2014"/>
    <cellStyle name="Input 39" xfId="2054"/>
    <cellStyle name="Input 4" xfId="127"/>
    <cellStyle name="Input 4 2" xfId="277"/>
    <cellStyle name="Input 4 2 2" xfId="2229"/>
    <cellStyle name="Input 4 2 3" xfId="2744"/>
    <cellStyle name="Input 4 3" xfId="248"/>
    <cellStyle name="Input 4 3 2" xfId="2341"/>
    <cellStyle name="Input 4 3 3" xfId="2845"/>
    <cellStyle name="Input 4 4" xfId="377"/>
    <cellStyle name="Input 4 4 2" xfId="2426"/>
    <cellStyle name="Input 4 4 3" xfId="2921"/>
    <cellStyle name="Input 4 5" xfId="397"/>
    <cellStyle name="Input 4 5 2" xfId="2227"/>
    <cellStyle name="Input 4 5 3" xfId="2742"/>
    <cellStyle name="Input 4 6" xfId="249"/>
    <cellStyle name="Input 4 6 2" xfId="2899"/>
    <cellStyle name="Input 4 7" xfId="2588"/>
    <cellStyle name="Input 40" xfId="1970"/>
    <cellStyle name="Input 41" xfId="1883"/>
    <cellStyle name="Input 42" xfId="2072"/>
    <cellStyle name="Input 43" xfId="1969"/>
    <cellStyle name="Input 44" xfId="2061"/>
    <cellStyle name="Input 45" xfId="1816"/>
    <cellStyle name="Input 46" xfId="1398"/>
    <cellStyle name="Input 46 2" xfId="2303"/>
    <cellStyle name="Input 46 2 2" xfId="2812"/>
    <cellStyle name="Input 46 3" xfId="2233"/>
    <cellStyle name="Input 46 3 2" xfId="2747"/>
    <cellStyle name="Input 46 4" xfId="2336"/>
    <cellStyle name="Input 46 4 2" xfId="2839"/>
    <cellStyle name="Input 46 5" xfId="2334"/>
    <cellStyle name="Input 46 5 2" xfId="2838"/>
    <cellStyle name="Input 46 6" xfId="2560"/>
    <cellStyle name="Input 46 6 2" xfId="3032"/>
    <cellStyle name="Input 46 7" xfId="2256"/>
    <cellStyle name="Input 47" xfId="2162"/>
    <cellStyle name="Input 47 2" xfId="2527"/>
    <cellStyle name="Input 47 2 2" xfId="3011"/>
    <cellStyle name="Input 47 3" xfId="2537"/>
    <cellStyle name="Input 47 3 2" xfId="3016"/>
    <cellStyle name="Input 47 4" xfId="2552"/>
    <cellStyle name="Input 47 4 2" xfId="3026"/>
    <cellStyle name="Input 47 5" xfId="2557"/>
    <cellStyle name="Input 47 5 2" xfId="3030"/>
    <cellStyle name="Input 47 6" xfId="2629"/>
    <cellStyle name="Input 47 6 2" xfId="3064"/>
    <cellStyle name="Input 47 7" xfId="2631"/>
    <cellStyle name="Input 5" xfId="204"/>
    <cellStyle name="Input 5 2" xfId="332"/>
    <cellStyle name="Input 5 2 2" xfId="2206"/>
    <cellStyle name="Input 5 2 3" xfId="2720"/>
    <cellStyle name="Input 5 3" xfId="313"/>
    <cellStyle name="Input 5 3 2" xfId="2213"/>
    <cellStyle name="Input 5 3 3" xfId="2728"/>
    <cellStyle name="Input 5 4" xfId="351"/>
    <cellStyle name="Input 5 4 2" xfId="2246"/>
    <cellStyle name="Input 5 4 3" xfId="2759"/>
    <cellStyle name="Input 5 5" xfId="231"/>
    <cellStyle name="Input 5 5 2" xfId="2383"/>
    <cellStyle name="Input 5 5 3" xfId="2882"/>
    <cellStyle name="Input 5 6" xfId="224"/>
    <cellStyle name="Input 5 6 2" xfId="2726"/>
    <cellStyle name="Input 5 7" xfId="2319"/>
    <cellStyle name="Input 6" xfId="196"/>
    <cellStyle name="Input 6 2" xfId="325"/>
    <cellStyle name="Input 6 2 2" xfId="2205"/>
    <cellStyle name="Input 6 2 3" xfId="2719"/>
    <cellStyle name="Input 6 3" xfId="226"/>
    <cellStyle name="Input 6 3 2" xfId="2350"/>
    <cellStyle name="Input 6 3 3" xfId="2853"/>
    <cellStyle name="Input 6 4" xfId="366"/>
    <cellStyle name="Input 6 4 2" xfId="2377"/>
    <cellStyle name="Input 6 4 3" xfId="2878"/>
    <cellStyle name="Input 6 5" xfId="315"/>
    <cellStyle name="Input 6 5 2" xfId="2340"/>
    <cellStyle name="Input 6 5 3" xfId="2844"/>
    <cellStyle name="Input 6 6" xfId="263"/>
    <cellStyle name="Input 6 6 2" xfId="2868"/>
    <cellStyle name="Input 6 7" xfId="2401"/>
    <cellStyle name="Input 7" xfId="201"/>
    <cellStyle name="Input 7 2" xfId="330"/>
    <cellStyle name="Input 7 2 2" xfId="2357"/>
    <cellStyle name="Input 7 2 3" xfId="2860"/>
    <cellStyle name="Input 7 3" xfId="312"/>
    <cellStyle name="Input 7 3 2" xfId="2436"/>
    <cellStyle name="Input 7 3 3" xfId="2928"/>
    <cellStyle name="Input 7 4" xfId="353"/>
    <cellStyle name="Input 7 4 2" xfId="2248"/>
    <cellStyle name="Input 7 4 3" xfId="2761"/>
    <cellStyle name="Input 7 5" xfId="349"/>
    <cellStyle name="Input 7 5 2" xfId="2530"/>
    <cellStyle name="Input 7 5 3" xfId="3012"/>
    <cellStyle name="Input 7 6" xfId="363"/>
    <cellStyle name="Input 7 6 2" xfId="2904"/>
    <cellStyle name="Input 7 7" xfId="2616"/>
    <cellStyle name="Input 8" xfId="195"/>
    <cellStyle name="Input 8 2" xfId="324"/>
    <cellStyle name="Input 8 2 2" xfId="2204"/>
    <cellStyle name="Input 8 2 3" xfId="2718"/>
    <cellStyle name="Input 8 3" xfId="307"/>
    <cellStyle name="Input 8 3 2" xfId="2420"/>
    <cellStyle name="Input 8 3 3" xfId="2916"/>
    <cellStyle name="Input 8 4" xfId="379"/>
    <cellStyle name="Input 8 4 2" xfId="2376"/>
    <cellStyle name="Input 8 4 3" xfId="2877"/>
    <cellStyle name="Input 8 5" xfId="400"/>
    <cellStyle name="Input 8 5 2" xfId="2490"/>
    <cellStyle name="Input 8 5 3" xfId="2979"/>
    <cellStyle name="Input 8 6" xfId="244"/>
    <cellStyle name="Input 8 6 2" xfId="3000"/>
    <cellStyle name="Input 8 7" xfId="2494"/>
    <cellStyle name="Input 9" xfId="202"/>
    <cellStyle name="Input 9 2" xfId="331"/>
    <cellStyle name="Input 9 2 2" xfId="478"/>
    <cellStyle name="Input 9 2 3" xfId="510"/>
    <cellStyle name="Input 9 3" xfId="308"/>
    <cellStyle name="Input 9 3 2" xfId="2385"/>
    <cellStyle name="Input 9 3 3" xfId="2883"/>
    <cellStyle name="Input 9 4" xfId="354"/>
    <cellStyle name="Input 9 4 2" xfId="2488"/>
    <cellStyle name="Input 9 4 3" xfId="2977"/>
    <cellStyle name="Input 9 5" xfId="230"/>
    <cellStyle name="Input 9 5 2" xfId="2239"/>
    <cellStyle name="Input 9 5 3" xfId="2752"/>
    <cellStyle name="Input 9 6" xfId="356"/>
    <cellStyle name="Input 9 6 2" xfId="2840"/>
    <cellStyle name="Input 9 7" xfId="2553"/>
    <cellStyle name="Level" xfId="1166"/>
    <cellStyle name="Level 2" xfId="1167"/>
    <cellStyle name="Level_СРОП" xfId="1168"/>
    <cellStyle name="Link Currency (0)" xfId="1169"/>
    <cellStyle name="Link Currency (2)" xfId="1170"/>
    <cellStyle name="Link Units (0)" xfId="1171"/>
    <cellStyle name="Link Units (1)" xfId="1172"/>
    <cellStyle name="Link Units (2)" xfId="1173"/>
    <cellStyle name="Linked Cell" xfId="416" builtinId="24" customBuiltin="1"/>
    <cellStyle name="Linked Cell 2" xfId="128"/>
    <cellStyle name="Linked Cell 2 2" xfId="1175"/>
    <cellStyle name="Linked Cell 3" xfId="129"/>
    <cellStyle name="Linked Cell 4" xfId="130"/>
    <cellStyle name="Linked Cell 5" xfId="695"/>
    <cellStyle name="Linked Cell 5 2" xfId="1800"/>
    <cellStyle name="Linked Cell 5 3" xfId="1174"/>
    <cellStyle name="Linked Cell 6" xfId="1598"/>
    <cellStyle name="Linked Cell 6 2" xfId="2008"/>
    <cellStyle name="Linked Cell 7" xfId="1496"/>
    <cellStyle name="Matrix" xfId="1176"/>
    <cellStyle name="Matrix 2" xfId="1177"/>
    <cellStyle name="Matrix 3" xfId="1178"/>
    <cellStyle name="Matrix 4" xfId="1179"/>
    <cellStyle name="Matrix_СРОП" xfId="1180"/>
    <cellStyle name="Neutral" xfId="412" builtinId="28" customBuiltin="1"/>
    <cellStyle name="Neutral 2" xfId="131"/>
    <cellStyle name="Neutral 2 2" xfId="1182"/>
    <cellStyle name="Neutral 3" xfId="132"/>
    <cellStyle name="Neutral 4" xfId="133"/>
    <cellStyle name="Neutral 5" xfId="696"/>
    <cellStyle name="Neutral 5 2" xfId="1801"/>
    <cellStyle name="Neutral 5 3" xfId="1181"/>
    <cellStyle name="Neutral 6" xfId="1594"/>
    <cellStyle name="Neutral 6 2" xfId="1993"/>
    <cellStyle name="Neutral 7" xfId="1449"/>
    <cellStyle name="Neutral 8" xfId="475"/>
    <cellStyle name="Neutral 9" xfId="458"/>
    <cellStyle name="new" xfId="471"/>
    <cellStyle name="Normal" xfId="0" builtinId="0"/>
    <cellStyle name="Normal - Style1" xfId="8"/>
    <cellStyle name="Normal - Style1 2" xfId="1184"/>
    <cellStyle name="Normal - Style1 3" xfId="1185"/>
    <cellStyle name="Normal - Style1 4" xfId="1183"/>
    <cellStyle name="Normal - Style1 4 2" xfId="1958"/>
    <cellStyle name="Normal - Style1_СРОП" xfId="1186"/>
    <cellStyle name="Normal 10" xfId="172"/>
    <cellStyle name="Normal 10 2" xfId="1187"/>
    <cellStyle name="Normal 100" xfId="2678"/>
    <cellStyle name="Normal 101" xfId="457"/>
    <cellStyle name="Normal 102" xfId="2666"/>
    <cellStyle name="Normal 103" xfId="2664"/>
    <cellStyle name="Normal 104" xfId="3065"/>
    <cellStyle name="Normal 105" xfId="463"/>
    <cellStyle name="Normal 106" xfId="459"/>
    <cellStyle name="Normal 107" xfId="3066"/>
    <cellStyle name="Normal 108" xfId="2665"/>
    <cellStyle name="Normal 109" xfId="2869"/>
    <cellStyle name="Normal 11" xfId="208"/>
    <cellStyle name="Normal 11 2" xfId="335"/>
    <cellStyle name="Normal 110" xfId="2636"/>
    <cellStyle name="Normal 111" xfId="451"/>
    <cellStyle name="Normal 112" xfId="2659"/>
    <cellStyle name="Normal 113" xfId="3068"/>
    <cellStyle name="Normal 114" xfId="3070"/>
    <cellStyle name="Normal 115" xfId="3071"/>
    <cellStyle name="Normal 116" xfId="3072"/>
    <cellStyle name="Normal 117" xfId="3073"/>
    <cellStyle name="Normal 118" xfId="3074"/>
    <cellStyle name="Normal 119" xfId="3075"/>
    <cellStyle name="Normal 12" xfId="209"/>
    <cellStyle name="Normal 12 2" xfId="336"/>
    <cellStyle name="Normal 120" xfId="3079"/>
    <cellStyle name="Normal 121" xfId="3080"/>
    <cellStyle name="Normal 13" xfId="210"/>
    <cellStyle name="Normal 13 2" xfId="337"/>
    <cellStyle name="Normal 14" xfId="206"/>
    <cellStyle name="Normal 14 2" xfId="333"/>
    <cellStyle name="Normal 15" xfId="211"/>
    <cellStyle name="Normal 15 2" xfId="338"/>
    <cellStyle name="Normal 15 2 2" xfId="1189"/>
    <cellStyle name="Normal 15 3" xfId="1188"/>
    <cellStyle name="Normal 15_СРОП" xfId="1190"/>
    <cellStyle name="Normal 16" xfId="212"/>
    <cellStyle name="Normal 16 2" xfId="339"/>
    <cellStyle name="Normal 16 2 2" xfId="1192"/>
    <cellStyle name="Normal 16 3" xfId="1191"/>
    <cellStyle name="Normal 16_СРОП" xfId="1193"/>
    <cellStyle name="Normal 17" xfId="213"/>
    <cellStyle name="Normal 17 2" xfId="340"/>
    <cellStyle name="Normal 18" xfId="214"/>
    <cellStyle name="Normal 18 2" xfId="341"/>
    <cellStyle name="Normal 19" xfId="215"/>
    <cellStyle name="Normal 19 2" xfId="342"/>
    <cellStyle name="Normal 2" xfId="9"/>
    <cellStyle name="Normal 2 10" xfId="552"/>
    <cellStyle name="Normal 2 10 2" xfId="1686"/>
    <cellStyle name="Normal 2 10 2 2" xfId="2020"/>
    <cellStyle name="Normal 2 10 3" xfId="1554"/>
    <cellStyle name="Normal 2 11" xfId="1585"/>
    <cellStyle name="Normal 2 11 2" xfId="1894"/>
    <cellStyle name="Normal 2 12" xfId="472"/>
    <cellStyle name="Normal 2 2" xfId="134"/>
    <cellStyle name="Normal 2 2 2" xfId="174"/>
    <cellStyle name="Normal 2 2 2 2" xfId="1196"/>
    <cellStyle name="Normal 2 2 3" xfId="553"/>
    <cellStyle name="Normal 2 2 3 2" xfId="1687"/>
    <cellStyle name="Normal 2 2 3 2 2" xfId="1960"/>
    <cellStyle name="Normal 2 2 3 3" xfId="1195"/>
    <cellStyle name="Normal 2 2_СРОП" xfId="1197"/>
    <cellStyle name="Normal 2 3" xfId="175"/>
    <cellStyle name="Normal 2 3 2" xfId="1199"/>
    <cellStyle name="Normal 2 3 3" xfId="1198"/>
    <cellStyle name="Normal 2 4" xfId="176"/>
    <cellStyle name="Normal 2 4 2" xfId="1200"/>
    <cellStyle name="Normal 2 5" xfId="177"/>
    <cellStyle name="Normal 2 5 2" xfId="1201"/>
    <cellStyle name="Normal 2 6" xfId="173"/>
    <cellStyle name="Normal 2 6 2" xfId="1202"/>
    <cellStyle name="Normal 2 7" xfId="511"/>
    <cellStyle name="Normal 2 7 2" xfId="1664"/>
    <cellStyle name="Normal 2 7 2 2" xfId="1961"/>
    <cellStyle name="Normal 2 7 3" xfId="1203"/>
    <cellStyle name="Normal 2 8" xfId="1194"/>
    <cellStyle name="Normal 2 9" xfId="1559"/>
    <cellStyle name="Normal 2_Инфраструктура ВКС" xfId="221"/>
    <cellStyle name="Normal 20" xfId="216"/>
    <cellStyle name="Normal 20 2" xfId="343"/>
    <cellStyle name="Normal 20 2 2" xfId="1205"/>
    <cellStyle name="Normal 20 3" xfId="1204"/>
    <cellStyle name="Normal 20_СРОП" xfId="1206"/>
    <cellStyle name="Normal 21" xfId="217"/>
    <cellStyle name="Normal 21 2" xfId="344"/>
    <cellStyle name="Normal 22" xfId="514"/>
    <cellStyle name="Normal 22 2" xfId="1208"/>
    <cellStyle name="Normal 22 3" xfId="1207"/>
    <cellStyle name="Normal 22_СРОП" xfId="1209"/>
    <cellStyle name="Normal 23" xfId="487"/>
    <cellStyle name="Normal 23 2" xfId="1210"/>
    <cellStyle name="Normal 24" xfId="515"/>
    <cellStyle name="Normal 24 2" xfId="1211"/>
    <cellStyle name="Normal 25" xfId="516"/>
    <cellStyle name="Normal 25 2" xfId="1212"/>
    <cellStyle name="Normal 26" xfId="517"/>
    <cellStyle name="Normal 26 2" xfId="1213"/>
    <cellStyle name="Normal 27" xfId="518"/>
    <cellStyle name="Normal 27 2" xfId="1214"/>
    <cellStyle name="Normal 28" xfId="488"/>
    <cellStyle name="Normal 28 2" xfId="630"/>
    <cellStyle name="Normal 28 2 2" xfId="1746"/>
    <cellStyle name="Normal 28 2 3" xfId="1216"/>
    <cellStyle name="Normal 28 3" xfId="1215"/>
    <cellStyle name="Normal 28 4" xfId="564"/>
    <cellStyle name="Normal 28 4 2" xfId="2150"/>
    <cellStyle name="Normal 28_СРОП" xfId="1217"/>
    <cellStyle name="Normal 29" xfId="541"/>
    <cellStyle name="Normal 29 2" xfId="653"/>
    <cellStyle name="Normal 29 2 2" xfId="1769"/>
    <cellStyle name="Normal 29 2 3" xfId="1219"/>
    <cellStyle name="Normal 29 3" xfId="1218"/>
    <cellStyle name="Normal 29 4" xfId="1640"/>
    <cellStyle name="Normal 29 4 2" xfId="2143"/>
    <cellStyle name="Normal 29 5" xfId="748"/>
    <cellStyle name="Normal 29_СРОП" xfId="1220"/>
    <cellStyle name="Normal 3" xfId="10"/>
    <cellStyle name="Normal 3 10" xfId="484"/>
    <cellStyle name="Normal 3 2" xfId="157"/>
    <cellStyle name="Normal 3 2 2" xfId="179"/>
    <cellStyle name="Normal 3 2 3" xfId="296"/>
    <cellStyle name="Normal 3 2 3 2" xfId="1760"/>
    <cellStyle name="Normal 3 2 3 3" xfId="1222"/>
    <cellStyle name="Normal 3 2 3 4" xfId="644"/>
    <cellStyle name="Normal 3 2 4" xfId="1645"/>
    <cellStyle name="Normal 3 2 5" xfId="739"/>
    <cellStyle name="Normal 3 2 6" xfId="520"/>
    <cellStyle name="Normal 3 3" xfId="159"/>
    <cellStyle name="Normal 3 3 2" xfId="298"/>
    <cellStyle name="Normal 3 3 2 2" xfId="1761"/>
    <cellStyle name="Normal 3 3 2 3" xfId="645"/>
    <cellStyle name="Normal 3 3 3" xfId="740"/>
    <cellStyle name="Normal 3 3 4" xfId="521"/>
    <cellStyle name="Normal 3 4" xfId="17"/>
    <cellStyle name="Normal 3 5" xfId="178"/>
    <cellStyle name="Normal 3 6" xfId="205"/>
    <cellStyle name="Normal 3 7" xfId="227"/>
    <cellStyle name="Normal 3 7 2" xfId="643"/>
    <cellStyle name="Normal 3 7 2 2" xfId="1962"/>
    <cellStyle name="Normal 3 7 2 3" xfId="1759"/>
    <cellStyle name="Normal 3 7 3" xfId="1666"/>
    <cellStyle name="Normal 3 7 4" xfId="1221"/>
    <cellStyle name="Normal 3 7 5" xfId="519"/>
    <cellStyle name="Normal 3 8" xfId="629"/>
    <cellStyle name="Normal 3 8 2" xfId="1745"/>
    <cellStyle name="Normal 3 9" xfId="738"/>
    <cellStyle name="Normal 3_Инфраструктура ВКС" xfId="222"/>
    <cellStyle name="Normal 30" xfId="542"/>
    <cellStyle name="Normal 30 2" xfId="654"/>
    <cellStyle name="Normal 30 2 2" xfId="1770"/>
    <cellStyle name="Normal 30 2 3" xfId="1224"/>
    <cellStyle name="Normal 30 3" xfId="1223"/>
    <cellStyle name="Normal 30 4" xfId="563"/>
    <cellStyle name="Normal 30 4 2" xfId="2149"/>
    <cellStyle name="Normal 30_СРОП" xfId="1225"/>
    <cellStyle name="Normal 31" xfId="534"/>
    <cellStyle name="Normal 31 2" xfId="646"/>
    <cellStyle name="Normal 31 2 2" xfId="1762"/>
    <cellStyle name="Normal 31 2 3" xfId="1227"/>
    <cellStyle name="Normal 31 3" xfId="1963"/>
    <cellStyle name="Normal 31 4" xfId="1226"/>
    <cellStyle name="Normal 31_СРОП" xfId="1228"/>
    <cellStyle name="Normal 32" xfId="543"/>
    <cellStyle name="Normal 32 2" xfId="655"/>
    <cellStyle name="Normal 32 2 2" xfId="1771"/>
    <cellStyle name="Normal 32 2 3" xfId="1230"/>
    <cellStyle name="Normal 32 3" xfId="1964"/>
    <cellStyle name="Normal 32 4" xfId="1229"/>
    <cellStyle name="Normal 32_СРОП" xfId="1231"/>
    <cellStyle name="Normal 33" xfId="544"/>
    <cellStyle name="Normal 33 2" xfId="656"/>
    <cellStyle name="Normal 33 2 2" xfId="1772"/>
    <cellStyle name="Normal 33 2 3" xfId="1233"/>
    <cellStyle name="Normal 33 3" xfId="1965"/>
    <cellStyle name="Normal 33 4" xfId="1232"/>
    <cellStyle name="Normal 33_СРОП" xfId="1234"/>
    <cellStyle name="Normal 34" xfId="545"/>
    <cellStyle name="Normal 34 2" xfId="657"/>
    <cellStyle name="Normal 34 2 2" xfId="1773"/>
    <cellStyle name="Normal 34 2 3" xfId="1236"/>
    <cellStyle name="Normal 34 3" xfId="1966"/>
    <cellStyle name="Normal 34 4" xfId="1235"/>
    <cellStyle name="Normal 34_СРОП" xfId="1237"/>
    <cellStyle name="Normal 35" xfId="546"/>
    <cellStyle name="Normal 36" xfId="565"/>
    <cellStyle name="Normal 36 2" xfId="1697"/>
    <cellStyle name="Normal 36 3" xfId="1890"/>
    <cellStyle name="Normal 36 4" xfId="749"/>
    <cellStyle name="Normal 37" xfId="570"/>
    <cellStyle name="Normal 37 2" xfId="1700"/>
    <cellStyle name="Normal 37 3" xfId="2006"/>
    <cellStyle name="Normal 37 4" xfId="1492"/>
    <cellStyle name="Normal 38" xfId="600"/>
    <cellStyle name="Normal 38 2" xfId="1716"/>
    <cellStyle name="Normal 38 3" xfId="2021"/>
    <cellStyle name="Normal 38 4" xfId="1579"/>
    <cellStyle name="Normal 39" xfId="601"/>
    <cellStyle name="Normal 39 2" xfId="1239"/>
    <cellStyle name="Normal 39 3" xfId="1717"/>
    <cellStyle name="Normal 39 4" xfId="1238"/>
    <cellStyle name="Normal 4" xfId="11"/>
    <cellStyle name="Normal 4 2" xfId="180"/>
    <cellStyle name="Normal 4 2 2" xfId="1241"/>
    <cellStyle name="Normal 4 3" xfId="1240"/>
    <cellStyle name="Normal 40" xfId="612"/>
    <cellStyle name="Normal 40 2" xfId="1728"/>
    <cellStyle name="Normal 40 3" xfId="2022"/>
    <cellStyle name="Normal 40 4" xfId="1580"/>
    <cellStyle name="Normal 41" xfId="605"/>
    <cellStyle name="Normal 41 2" xfId="1721"/>
    <cellStyle name="Normal 41 3" xfId="2023"/>
    <cellStyle name="Normal 41 4" xfId="1582"/>
    <cellStyle name="Normal 42" xfId="659"/>
    <cellStyle name="Normal 42 2" xfId="1775"/>
    <cellStyle name="Normal 42 3" xfId="2018"/>
    <cellStyle name="Normal 42 4" xfId="1527"/>
    <cellStyle name="Normal 43" xfId="702"/>
    <cellStyle name="Normal 43 2" xfId="2024"/>
    <cellStyle name="Normal 44" xfId="705"/>
    <cellStyle name="Normal 44 2" xfId="2025"/>
    <cellStyle name="Normal 45" xfId="706"/>
    <cellStyle name="Normal 45 2" xfId="2026"/>
    <cellStyle name="Normal 45 3" xfId="1583"/>
    <cellStyle name="Normal 46" xfId="712"/>
    <cellStyle name="Normal 46 2" xfId="2027"/>
    <cellStyle name="Normal 46 3" xfId="1680"/>
    <cellStyle name="Normal 47" xfId="713"/>
    <cellStyle name="Normal 47 2" xfId="1879"/>
    <cellStyle name="Normal 47 3" xfId="1831"/>
    <cellStyle name="Normal 48" xfId="714"/>
    <cellStyle name="Normal 48 2" xfId="1863"/>
    <cellStyle name="Normal 48 3" xfId="1656"/>
    <cellStyle name="Normal 49" xfId="715"/>
    <cellStyle name="Normal 49 2" xfId="2028"/>
    <cellStyle name="Normal 49 3" xfId="1814"/>
    <cellStyle name="Normal 5" xfId="12"/>
    <cellStyle name="Normal 5 2" xfId="135"/>
    <cellStyle name="Normal 5 2 2" xfId="162"/>
    <cellStyle name="Normal 5 2 3" xfId="1243"/>
    <cellStyle name="Normal 5 3" xfId="181"/>
    <cellStyle name="Normal 5 4" xfId="1242"/>
    <cellStyle name="Normal 5_СРОП" xfId="1244"/>
    <cellStyle name="Normal 50" xfId="723"/>
    <cellStyle name="Normal 50 2" xfId="2037"/>
    <cellStyle name="Normal 50 3" xfId="1873"/>
    <cellStyle name="Normal 51" xfId="724"/>
    <cellStyle name="Normal 51 2" xfId="2075"/>
    <cellStyle name="Normal 51 3" xfId="1860"/>
    <cellStyle name="Normal 52" xfId="725"/>
    <cellStyle name="Normal 52 2" xfId="2109"/>
    <cellStyle name="Normal 52 3" xfId="1642"/>
    <cellStyle name="Normal 53" xfId="726"/>
    <cellStyle name="Normal 53 2" xfId="2134"/>
    <cellStyle name="Normal 53 3" xfId="1810"/>
    <cellStyle name="Normal 54" xfId="727"/>
    <cellStyle name="Normal 54 2" xfId="1627"/>
    <cellStyle name="Normal 55" xfId="728"/>
    <cellStyle name="Normal 55 2" xfId="1905"/>
    <cellStyle name="Normal 56" xfId="729"/>
    <cellStyle name="Normal 56 2" xfId="1858"/>
    <cellStyle name="Normal 57" xfId="734"/>
    <cellStyle name="Normal 57 2" xfId="1825"/>
    <cellStyle name="Normal 58" xfId="735"/>
    <cellStyle name="Normal 58 2" xfId="1859"/>
    <cellStyle name="Normal 59" xfId="736"/>
    <cellStyle name="Normal 59 2" xfId="1909"/>
    <cellStyle name="Normal 6" xfId="13"/>
    <cellStyle name="Normal 6 2" xfId="1246"/>
    <cellStyle name="Normal 6 3" xfId="1247"/>
    <cellStyle name="Normal 6 4" xfId="1245"/>
    <cellStyle name="Normal 6_СРОП" xfId="1248"/>
    <cellStyle name="Normal 60" xfId="2056"/>
    <cellStyle name="Normal 61" xfId="1852"/>
    <cellStyle name="Normal 62" xfId="452"/>
    <cellStyle name="Normal 63" xfId="1918"/>
    <cellStyle name="Normal 64" xfId="2062"/>
    <cellStyle name="Normal 65" xfId="1957"/>
    <cellStyle name="Normal 66" xfId="453"/>
    <cellStyle name="Normal 67" xfId="454"/>
    <cellStyle name="Normal 67 2" xfId="737"/>
    <cellStyle name="Normal 68" xfId="747"/>
    <cellStyle name="Normal 69" xfId="2164"/>
    <cellStyle name="Normal 69 2" xfId="2528"/>
    <cellStyle name="Normal 69 2 2" xfId="2671"/>
    <cellStyle name="Normal 7" xfId="14"/>
    <cellStyle name="Normal 7 2" xfId="1249"/>
    <cellStyle name="Normal 70" xfId="2165"/>
    <cellStyle name="Normal 70 2" xfId="2529"/>
    <cellStyle name="Normal 70 2 2" xfId="2642"/>
    <cellStyle name="Normal 71" xfId="486"/>
    <cellStyle name="Normal 72" xfId="455"/>
    <cellStyle name="Normal 73" xfId="456"/>
    <cellStyle name="Normal 74" xfId="2166"/>
    <cellStyle name="Normal 75" xfId="2435"/>
    <cellStyle name="Normal 76" xfId="2245"/>
    <cellStyle name="Normal 77" xfId="2315"/>
    <cellStyle name="Normal 78" xfId="2549"/>
    <cellStyle name="Normal 79" xfId="2550"/>
    <cellStyle name="Normal 8" xfId="190"/>
    <cellStyle name="Normal 8 2" xfId="319"/>
    <cellStyle name="Normal 8 2 2" xfId="1250"/>
    <cellStyle name="Normal 80" xfId="2212"/>
    <cellStyle name="Normal 81" xfId="2406"/>
    <cellStyle name="Normal 81 2" xfId="2682"/>
    <cellStyle name="Normal 82" xfId="2449"/>
    <cellStyle name="Normal 83" xfId="2454"/>
    <cellStyle name="Normal 84" xfId="2257"/>
    <cellStyle name="Normal 85" xfId="2405"/>
    <cellStyle name="Normal 86" xfId="2630"/>
    <cellStyle name="Normal 87" xfId="2582"/>
    <cellStyle name="Normal 88" xfId="445"/>
    <cellStyle name="Normal 89" xfId="465"/>
    <cellStyle name="Normal 9" xfId="207"/>
    <cellStyle name="Normal 9 2" xfId="334"/>
    <cellStyle name="Normal 9 2 2" xfId="1251"/>
    <cellStyle name="Normal 90" xfId="1643"/>
    <cellStyle name="Normal 91" xfId="2661"/>
    <cellStyle name="Normal 92" xfId="2672"/>
    <cellStyle name="Normal 93" xfId="464"/>
    <cellStyle name="Normal 94" xfId="2637"/>
    <cellStyle name="Normal 95" xfId="2669"/>
    <cellStyle name="Normal 96" xfId="2644"/>
    <cellStyle name="Normal 97" xfId="2640"/>
    <cellStyle name="Normal 98" xfId="2679"/>
    <cellStyle name="Normal 99" xfId="503"/>
    <cellStyle name="Normale_Foglio1" xfId="1252"/>
    <cellStyle name="Note 2" xfId="136"/>
    <cellStyle name="Note 2 2" xfId="282"/>
    <cellStyle name="Note 2 2 2" xfId="2215"/>
    <cellStyle name="Note 2 2 2 2" xfId="2730"/>
    <cellStyle name="Note 2 2 3" xfId="2464"/>
    <cellStyle name="Note 2 2 3 2" xfId="2952"/>
    <cellStyle name="Note 2 2 4" xfId="2222"/>
    <cellStyle name="Note 2 2 4 2" xfId="2736"/>
    <cellStyle name="Note 2 2 5" xfId="2407"/>
    <cellStyle name="Note 2 2 5 2" xfId="2902"/>
    <cellStyle name="Note 2 2 6" xfId="483"/>
    <cellStyle name="Note 2 2 6 2" xfId="505"/>
    <cellStyle name="Note 2 2 7" xfId="2617"/>
    <cellStyle name="Note 2 2 8" xfId="522"/>
    <cellStyle name="Note 2 3" xfId="251"/>
    <cellStyle name="Note 2 3 2" xfId="1625"/>
    <cellStyle name="Note 2 4" xfId="371"/>
    <cellStyle name="Note 2 5" xfId="391"/>
    <cellStyle name="Note 2 6" xfId="299"/>
    <cellStyle name="Note 2 7" xfId="485"/>
    <cellStyle name="Note 3" xfId="137"/>
    <cellStyle name="Note 3 2" xfId="283"/>
    <cellStyle name="Note 3 2 2" xfId="2352"/>
    <cellStyle name="Note 3 2 3" xfId="2855"/>
    <cellStyle name="Note 3 3" xfId="252"/>
    <cellStyle name="Note 3 3 2" xfId="2472"/>
    <cellStyle name="Note 3 3 3" xfId="2961"/>
    <cellStyle name="Note 3 4" xfId="232"/>
    <cellStyle name="Note 3 4 2" xfId="2250"/>
    <cellStyle name="Note 3 4 3" xfId="2763"/>
    <cellStyle name="Note 3 5" xfId="388"/>
    <cellStyle name="Note 3 5 2" xfId="2531"/>
    <cellStyle name="Note 3 5 3" xfId="3013"/>
    <cellStyle name="Note 3 6" xfId="401"/>
    <cellStyle name="Note 3 6 2" xfId="2266"/>
    <cellStyle name="Note 3 6 3" xfId="2777"/>
    <cellStyle name="Note 3 7" xfId="2590"/>
    <cellStyle name="Note 3 8" xfId="523"/>
    <cellStyle name="Note 4" xfId="138"/>
    <cellStyle name="Note 4 2" xfId="139"/>
    <cellStyle name="Note 4 2 2" xfId="163"/>
    <cellStyle name="Note 4 2 2 2" xfId="301"/>
    <cellStyle name="Note 4 2 2 2 2" xfId="2421"/>
    <cellStyle name="Note 4 2 2 2 3" xfId="2917"/>
    <cellStyle name="Note 4 2 2 3" xfId="270"/>
    <cellStyle name="Note 4 2 2 3 2" xfId="2501"/>
    <cellStyle name="Note 4 2 2 3 3" xfId="2988"/>
    <cellStyle name="Note 4 2 2 4" xfId="381"/>
    <cellStyle name="Note 4 2 2 4 2" xfId="2280"/>
    <cellStyle name="Note 4 2 2 4 3" xfId="2789"/>
    <cellStyle name="Note 4 2 2 5" xfId="402"/>
    <cellStyle name="Note 4 2 2 5 2" xfId="2455"/>
    <cellStyle name="Note 4 2 2 5 3" xfId="2943"/>
    <cellStyle name="Note 4 2 2 6" xfId="398"/>
    <cellStyle name="Note 4 2 2 6 2" xfId="2473"/>
    <cellStyle name="Note 4 2 2 6 3" xfId="2962"/>
    <cellStyle name="Note 4 2 2 7" xfId="2596"/>
    <cellStyle name="Note 4 2 2 8" xfId="526"/>
    <cellStyle name="Note 4 2 3" xfId="285"/>
    <cellStyle name="Note 4 2 3 2" xfId="2509"/>
    <cellStyle name="Note 4 2 3 3" xfId="2996"/>
    <cellStyle name="Note 4 2 4" xfId="254"/>
    <cellStyle name="Note 4 2 4 2" xfId="2502"/>
    <cellStyle name="Note 4 2 4 3" xfId="2989"/>
    <cellStyle name="Note 4 2 5" xfId="233"/>
    <cellStyle name="Note 4 2 5 2" xfId="482"/>
    <cellStyle name="Note 4 2 5 3" xfId="506"/>
    <cellStyle name="Note 4 2 6" xfId="387"/>
    <cellStyle name="Note 4 2 6 2" xfId="2390"/>
    <cellStyle name="Note 4 2 6 3" xfId="2887"/>
    <cellStyle name="Note 4 2 7" xfId="295"/>
    <cellStyle name="Note 4 2 7 2" xfId="2363"/>
    <cellStyle name="Note 4 2 7 3" xfId="2866"/>
    <cellStyle name="Note 4 2 8" xfId="2486"/>
    <cellStyle name="Note 4 2 9" xfId="525"/>
    <cellStyle name="Note 4 3" xfId="284"/>
    <cellStyle name="Note 4 3 2" xfId="2510"/>
    <cellStyle name="Note 4 3 3" xfId="2997"/>
    <cellStyle name="Note 4 4" xfId="253"/>
    <cellStyle name="Note 4 4 2" xfId="2183"/>
    <cellStyle name="Note 4 4 3" xfId="2700"/>
    <cellStyle name="Note 4 5" xfId="372"/>
    <cellStyle name="Note 4 5 2" xfId="2470"/>
    <cellStyle name="Note 4 5 3" xfId="2958"/>
    <cellStyle name="Note 4 6" xfId="392"/>
    <cellStyle name="Note 4 6 2" xfId="2424"/>
    <cellStyle name="Note 4 6 3" xfId="2920"/>
    <cellStyle name="Note 4 7" xfId="367"/>
    <cellStyle name="Note 4 7 2" xfId="2231"/>
    <cellStyle name="Note 4 7 3" xfId="2746"/>
    <cellStyle name="Note 4 8" xfId="2415"/>
    <cellStyle name="Note 4 9" xfId="524"/>
    <cellStyle name="Note 5" xfId="140"/>
    <cellStyle name="Note 5 2" xfId="286"/>
    <cellStyle name="Note 5 2 2" xfId="2353"/>
    <cellStyle name="Note 5 2 3" xfId="2856"/>
    <cellStyle name="Note 5 3" xfId="255"/>
    <cellStyle name="Note 5 3 2" xfId="2478"/>
    <cellStyle name="Note 5 3 3" xfId="2968"/>
    <cellStyle name="Note 5 4" xfId="373"/>
    <cellStyle name="Note 5 4 2" xfId="2374"/>
    <cellStyle name="Note 5 4 3" xfId="2875"/>
    <cellStyle name="Note 5 5" xfId="393"/>
    <cellStyle name="Note 5 5 2" xfId="2281"/>
    <cellStyle name="Note 5 5 3" xfId="2790"/>
    <cellStyle name="Note 5 6" xfId="243"/>
    <cellStyle name="Note 5 6 2" xfId="2355"/>
    <cellStyle name="Note 5 6 3" xfId="2858"/>
    <cellStyle name="Note 5 7" xfId="2271"/>
    <cellStyle name="Note 5 8" xfId="527"/>
    <cellStyle name="Note 6" xfId="602"/>
    <cellStyle name="Note 6 2" xfId="1718"/>
    <cellStyle name="Note 6 3" xfId="1253"/>
    <cellStyle name="Note 7" xfId="697"/>
    <cellStyle name="Note 7 2" xfId="2004"/>
    <cellStyle name="Note 7 2 2" xfId="2261"/>
    <cellStyle name="Note 7 2 2 2" xfId="2772"/>
    <cellStyle name="Note 7 2 3" xfId="2337"/>
    <cellStyle name="Note 7 2 3 2" xfId="2841"/>
    <cellStyle name="Note 7 2 4" xfId="2286"/>
    <cellStyle name="Note 7 2 4 2" xfId="2795"/>
    <cellStyle name="Note 7 2 5" xfId="2325"/>
    <cellStyle name="Note 7 2 5 2" xfId="2830"/>
    <cellStyle name="Note 7 2 6" xfId="2624"/>
    <cellStyle name="Note 7 2 6 2" xfId="3060"/>
    <cellStyle name="Note 7 2 7" xfId="2533"/>
    <cellStyle name="Note 8" xfId="1489"/>
    <cellStyle name="Note 8 2" xfId="2452"/>
    <cellStyle name="Note 8 2 2" xfId="2941"/>
    <cellStyle name="Note 8 3" xfId="2495"/>
    <cellStyle name="Note 8 3 2" xfId="2982"/>
    <cellStyle name="Note 8 4" xfId="2338"/>
    <cellStyle name="Note 8 4 2" xfId="2842"/>
    <cellStyle name="Note 8 5" xfId="2445"/>
    <cellStyle name="Note 8 5 2" xfId="2937"/>
    <cellStyle name="Note 8 6" xfId="2576"/>
    <cellStyle name="Note 8 6 2" xfId="3044"/>
    <cellStyle name="Note 8 7" xfId="2429"/>
    <cellStyle name="Option" xfId="1254"/>
    <cellStyle name="Option 2" xfId="1255"/>
    <cellStyle name="Option_СРОП" xfId="1256"/>
    <cellStyle name="OptionHeading" xfId="1257"/>
    <cellStyle name="OptionHeading2" xfId="1258"/>
    <cellStyle name="OptionHeading2 2" xfId="1259"/>
    <cellStyle name="OptionHeading2_СРОП" xfId="1260"/>
    <cellStyle name="Output" xfId="414" builtinId="21" customBuiltin="1"/>
    <cellStyle name="Output 2" xfId="141"/>
    <cellStyle name="Output 2 2" xfId="287"/>
    <cellStyle name="Output 2 2 2" xfId="2308"/>
    <cellStyle name="Output 2 2 2 2" xfId="2815"/>
    <cellStyle name="Output 2 2 3" xfId="2369"/>
    <cellStyle name="Output 2 2 3 2" xfId="2871"/>
    <cellStyle name="Output 2 2 4" xfId="2188"/>
    <cellStyle name="Output 2 2 4 2" xfId="2705"/>
    <cellStyle name="Output 2 2 5" xfId="2467"/>
    <cellStyle name="Output 2 2 5 2" xfId="2955"/>
    <cellStyle name="Output 2 2 6" xfId="2539"/>
    <cellStyle name="Output 2 2 6 2" xfId="3018"/>
    <cellStyle name="Output 2 2 7" xfId="2197"/>
    <cellStyle name="Output 2 2 8" xfId="1262"/>
    <cellStyle name="Output 2 3" xfId="256"/>
    <cellStyle name="Output 2 3 2" xfId="2214"/>
    <cellStyle name="Output 2 3 3" xfId="2729"/>
    <cellStyle name="Output 2 4" xfId="269"/>
    <cellStyle name="Output 2 4 2" xfId="2507"/>
    <cellStyle name="Output 2 4 3" xfId="2994"/>
    <cellStyle name="Output 2 5" xfId="386"/>
    <cellStyle name="Output 2 5 2" xfId="2247"/>
    <cellStyle name="Output 2 5 3" xfId="2760"/>
    <cellStyle name="Output 2 6" xfId="2469"/>
    <cellStyle name="Output 2 6 2" xfId="2957"/>
    <cellStyle name="Output 2 7" xfId="2321"/>
    <cellStyle name="Output 2 7 2" xfId="2826"/>
    <cellStyle name="Output 2 8" xfId="2580"/>
    <cellStyle name="Output 2 9" xfId="528"/>
    <cellStyle name="Output 3" xfId="142"/>
    <cellStyle name="Output 3 2" xfId="288"/>
    <cellStyle name="Output 3 2 2" xfId="2351"/>
    <cellStyle name="Output 3 2 3" xfId="2854"/>
    <cellStyle name="Output 3 3" xfId="257"/>
    <cellStyle name="Output 3 3 2" xfId="2375"/>
    <cellStyle name="Output 3 3 3" xfId="2876"/>
    <cellStyle name="Output 3 4" xfId="374"/>
    <cellStyle name="Output 3 4 2" xfId="2274"/>
    <cellStyle name="Output 3 4 3" xfId="2784"/>
    <cellStyle name="Output 3 5" xfId="394"/>
    <cellStyle name="Output 3 5 2" xfId="2288"/>
    <cellStyle name="Output 3 5 3" xfId="2797"/>
    <cellStyle name="Output 3 6" xfId="2554"/>
    <cellStyle name="Output 3 6 2" xfId="3027"/>
    <cellStyle name="Output 3 7" xfId="2606"/>
    <cellStyle name="Output 3 8" xfId="529"/>
    <cellStyle name="Output 4" xfId="143"/>
    <cellStyle name="Output 4 2" xfId="289"/>
    <cellStyle name="Output 4 2 2" xfId="2511"/>
    <cellStyle name="Output 4 2 3" xfId="2998"/>
    <cellStyle name="Output 4 3" xfId="258"/>
    <cellStyle name="Output 4 3 2" xfId="2519"/>
    <cellStyle name="Output 4 3 3" xfId="3005"/>
    <cellStyle name="Output 4 4" xfId="238"/>
    <cellStyle name="Output 4 4 2" xfId="2460"/>
    <cellStyle name="Output 4 4 3" xfId="2948"/>
    <cellStyle name="Output 4 5" xfId="314"/>
    <cellStyle name="Output 4 5 2" xfId="2240"/>
    <cellStyle name="Output 4 5 3" xfId="2753"/>
    <cellStyle name="Output 4 6" xfId="2535"/>
    <cellStyle name="Output 4 6 2" xfId="3015"/>
    <cellStyle name="Output 4 7" xfId="2595"/>
    <cellStyle name="Output 4 8" xfId="530"/>
    <cellStyle name="Output 5" xfId="698"/>
    <cellStyle name="Output 5 2" xfId="1802"/>
    <cellStyle name="Output 5 3" xfId="1261"/>
    <cellStyle name="Output 5 3 2" xfId="2186"/>
    <cellStyle name="Output 5 3 2 2" xfId="2703"/>
    <cellStyle name="Output 5 3 3" xfId="2191"/>
    <cellStyle name="Output 5 3 3 2" xfId="2708"/>
    <cellStyle name="Output 5 3 4" xfId="2516"/>
    <cellStyle name="Output 5 3 4 2" xfId="3002"/>
    <cellStyle name="Output 5 3 5" xfId="2459"/>
    <cellStyle name="Output 5 3 5 2" xfId="2947"/>
    <cellStyle name="Output 5 3 6" xfId="2264"/>
    <cellStyle name="Output 5 3 6 2" xfId="2775"/>
    <cellStyle name="Output 5 3 7" xfId="2569"/>
    <cellStyle name="Output 6" xfId="1596"/>
    <cellStyle name="Output 6 2" xfId="1980"/>
    <cellStyle name="Output 6 2 2" xfId="2269"/>
    <cellStyle name="Output 6 2 2 2" xfId="2780"/>
    <cellStyle name="Output 6 2 3" xfId="2201"/>
    <cellStyle name="Output 6 2 3 2" xfId="2715"/>
    <cellStyle name="Output 6 2 4" xfId="2505"/>
    <cellStyle name="Output 6 2 4 2" xfId="2992"/>
    <cellStyle name="Output 6 2 5" xfId="2480"/>
    <cellStyle name="Output 6 2 5 2" xfId="2970"/>
    <cellStyle name="Output 6 2 6" xfId="2621"/>
    <cellStyle name="Output 6 2 6 2" xfId="3057"/>
    <cellStyle name="Output 6 2 7" xfId="2275"/>
    <cellStyle name="Output 7" xfId="1401"/>
    <cellStyle name="Output 7 2" xfId="2457"/>
    <cellStyle name="Output 7 2 2" xfId="2945"/>
    <cellStyle name="Output 7 3" xfId="2458"/>
    <cellStyle name="Output 7 3 2" xfId="2946"/>
    <cellStyle name="Output 7 4" xfId="2209"/>
    <cellStyle name="Output 7 4 2" xfId="2723"/>
    <cellStyle name="Output 7 5" xfId="2279"/>
    <cellStyle name="Output 7 5 2" xfId="2788"/>
    <cellStyle name="Output 7 6" xfId="2563"/>
    <cellStyle name="Output 7 6 2" xfId="3035"/>
    <cellStyle name="Output 7 7" xfId="2575"/>
    <cellStyle name="Percent [0]" xfId="1263"/>
    <cellStyle name="Percent [00]" xfId="1264"/>
    <cellStyle name="Percent [2]" xfId="15"/>
    <cellStyle name="Percent 2" xfId="182"/>
    <cellStyle name="Percent 2 2" xfId="183"/>
    <cellStyle name="Percent 2 3" xfId="184"/>
    <cellStyle name="Percent 2 4" xfId="1265"/>
    <cellStyle name="Percent 3" xfId="185"/>
    <cellStyle name="Percent 3 2" xfId="186"/>
    <cellStyle name="Percent 3 2 2" xfId="1267"/>
    <cellStyle name="Percent 3 3" xfId="1266"/>
    <cellStyle name="PrePop Currency (0)" xfId="1268"/>
    <cellStyle name="PrePop Currency (2)" xfId="1269"/>
    <cellStyle name="PrePop Units (0)" xfId="1270"/>
    <cellStyle name="PrePop Units (1)" xfId="1271"/>
    <cellStyle name="PrePop Units (2)" xfId="1272"/>
    <cellStyle name="Price" xfId="1273"/>
    <cellStyle name="Price 2" xfId="1274"/>
    <cellStyle name="Product" xfId="1275"/>
    <cellStyle name="ProductClass" xfId="1276"/>
    <cellStyle name="ProductClass 2" xfId="1277"/>
    <cellStyle name="ProductClass 3" xfId="1278"/>
    <cellStyle name="ProductClass 4" xfId="1279"/>
    <cellStyle name="ProductClass_СРОП" xfId="1280"/>
    <cellStyle name="ProductType" xfId="1281"/>
    <cellStyle name="ProductType 2" xfId="1282"/>
    <cellStyle name="ProductType_СРОП" xfId="1283"/>
    <cellStyle name="RebateValue" xfId="1284"/>
    <cellStyle name="RebateValue 2" xfId="1285"/>
    <cellStyle name="RebateValue_СРОП" xfId="1286"/>
    <cellStyle name="ResellerType" xfId="1287"/>
    <cellStyle name="ResellerType 2" xfId="1288"/>
    <cellStyle name="ResellerType_СРОП" xfId="1289"/>
    <cellStyle name="S0" xfId="571"/>
    <cellStyle name="S0 2" xfId="1291"/>
    <cellStyle name="S0 3" xfId="1701"/>
    <cellStyle name="S0 3 2" xfId="2076"/>
    <cellStyle name="S0 4" xfId="2133"/>
    <cellStyle name="S0 5" xfId="1290"/>
    <cellStyle name="S1" xfId="572"/>
    <cellStyle name="S1 2" xfId="1293"/>
    <cellStyle name="S1 3" xfId="1702"/>
    <cellStyle name="S1 3 2" xfId="2077"/>
    <cellStyle name="S1 4" xfId="2132"/>
    <cellStyle name="S1 5" xfId="1292"/>
    <cellStyle name="S10" xfId="573"/>
    <cellStyle name="S10 2" xfId="1295"/>
    <cellStyle name="S10 3" xfId="1703"/>
    <cellStyle name="S10 3 2" xfId="2078"/>
    <cellStyle name="S10 4" xfId="2131"/>
    <cellStyle name="S10 5" xfId="1294"/>
    <cellStyle name="S11" xfId="574"/>
    <cellStyle name="S11 2" xfId="1297"/>
    <cellStyle name="S11 3" xfId="1704"/>
    <cellStyle name="S11 3 2" xfId="2079"/>
    <cellStyle name="S11 4" xfId="2130"/>
    <cellStyle name="S11 5" xfId="1296"/>
    <cellStyle name="S12" xfId="575"/>
    <cellStyle name="S12 2" xfId="1299"/>
    <cellStyle name="S12 3" xfId="1705"/>
    <cellStyle name="S12 3 2" xfId="2080"/>
    <cellStyle name="S12 4" xfId="2129"/>
    <cellStyle name="S12 5" xfId="1298"/>
    <cellStyle name="S13" xfId="576"/>
    <cellStyle name="S13 2" xfId="1301"/>
    <cellStyle name="S13 3" xfId="1706"/>
    <cellStyle name="S13 3 2" xfId="2081"/>
    <cellStyle name="S13 4" xfId="2128"/>
    <cellStyle name="S13 5" xfId="1300"/>
    <cellStyle name="S14" xfId="577"/>
    <cellStyle name="S14 2" xfId="1303"/>
    <cellStyle name="S14 3" xfId="1707"/>
    <cellStyle name="S14 3 2" xfId="2082"/>
    <cellStyle name="S14 4" xfId="2127"/>
    <cellStyle name="S14 5" xfId="1302"/>
    <cellStyle name="S15" xfId="219"/>
    <cellStyle name="S15 2" xfId="2126"/>
    <cellStyle name="S15 3" xfId="2083"/>
    <cellStyle name="S15 4" xfId="578"/>
    <cellStyle name="S16" xfId="579"/>
    <cellStyle name="S16 2" xfId="2125"/>
    <cellStyle name="S16 3" xfId="2084"/>
    <cellStyle name="S17" xfId="580"/>
    <cellStyle name="S17 2" xfId="2124"/>
    <cellStyle name="S17 3" xfId="2085"/>
    <cellStyle name="S18" xfId="581"/>
    <cellStyle name="S18 2" xfId="2123"/>
    <cellStyle name="S18 3" xfId="2086"/>
    <cellStyle name="S19" xfId="582"/>
    <cellStyle name="S19 2" xfId="2122"/>
    <cellStyle name="S19 3" xfId="2087"/>
    <cellStyle name="S2" xfId="583"/>
    <cellStyle name="S2 2" xfId="1305"/>
    <cellStyle name="S2 3" xfId="1708"/>
    <cellStyle name="S2 3 2" xfId="2088"/>
    <cellStyle name="S2 4" xfId="2121"/>
    <cellStyle name="S2 5" xfId="1304"/>
    <cellStyle name="S20" xfId="584"/>
    <cellStyle name="S20 2" xfId="2120"/>
    <cellStyle name="S20 3" xfId="2089"/>
    <cellStyle name="S21" xfId="585"/>
    <cellStyle name="S21 2" xfId="2119"/>
    <cellStyle name="S21 3" xfId="2090"/>
    <cellStyle name="S22" xfId="586"/>
    <cellStyle name="S22 2" xfId="2118"/>
    <cellStyle name="S22 3" xfId="2091"/>
    <cellStyle name="S22 4" xfId="2135"/>
    <cellStyle name="S23" xfId="587"/>
    <cellStyle name="S23 2" xfId="2117"/>
    <cellStyle name="S23 3" xfId="2092"/>
    <cellStyle name="S23 4" xfId="2136"/>
    <cellStyle name="S24" xfId="588"/>
    <cellStyle name="S24 2" xfId="2093"/>
    <cellStyle name="S25" xfId="589"/>
    <cellStyle name="S25 2" xfId="2094"/>
    <cellStyle name="S26" xfId="590"/>
    <cellStyle name="S26 2" xfId="2095"/>
    <cellStyle name="S27" xfId="591"/>
    <cellStyle name="S27 2" xfId="2096"/>
    <cellStyle name="S28" xfId="592"/>
    <cellStyle name="S28 2" xfId="2097"/>
    <cellStyle name="S29" xfId="2098"/>
    <cellStyle name="S3" xfId="593"/>
    <cellStyle name="S3 2" xfId="1307"/>
    <cellStyle name="S3 3" xfId="1709"/>
    <cellStyle name="S3 3 2" xfId="2099"/>
    <cellStyle name="S3 4" xfId="2116"/>
    <cellStyle name="S3 5" xfId="1306"/>
    <cellStyle name="S30" xfId="2100"/>
    <cellStyle name="S31" xfId="2101"/>
    <cellStyle name="S32" xfId="2102"/>
    <cellStyle name="S4" xfId="594"/>
    <cellStyle name="S4 2" xfId="1309"/>
    <cellStyle name="S4 3" xfId="1710"/>
    <cellStyle name="S4 3 2" xfId="2103"/>
    <cellStyle name="S4 4" xfId="2115"/>
    <cellStyle name="S4 5" xfId="1308"/>
    <cellStyle name="S5" xfId="595"/>
    <cellStyle name="S5 2" xfId="1311"/>
    <cellStyle name="S5 3" xfId="1711"/>
    <cellStyle name="S5 3 2" xfId="2104"/>
    <cellStyle name="S5 4" xfId="2114"/>
    <cellStyle name="S5 5" xfId="1310"/>
    <cellStyle name="S6" xfId="596"/>
    <cellStyle name="S6 2" xfId="1313"/>
    <cellStyle name="S6 3" xfId="1712"/>
    <cellStyle name="S6 3 2" xfId="2105"/>
    <cellStyle name="S6 4" xfId="2113"/>
    <cellStyle name="S6 5" xfId="1312"/>
    <cellStyle name="S7" xfId="597"/>
    <cellStyle name="S7 2" xfId="1315"/>
    <cellStyle name="S7 3" xfId="1713"/>
    <cellStyle name="S7 3 2" xfId="2106"/>
    <cellStyle name="S7 4" xfId="2112"/>
    <cellStyle name="S7 5" xfId="1314"/>
    <cellStyle name="S8" xfId="598"/>
    <cellStyle name="S8 2" xfId="1317"/>
    <cellStyle name="S8 3" xfId="1714"/>
    <cellStyle name="S8 3 2" xfId="2107"/>
    <cellStyle name="S8 4" xfId="2111"/>
    <cellStyle name="S8 5" xfId="1316"/>
    <cellStyle name="S9" xfId="599"/>
    <cellStyle name="S9 2" xfId="1319"/>
    <cellStyle name="S9 3" xfId="1715"/>
    <cellStyle name="S9 3 2" xfId="2108"/>
    <cellStyle name="S9 4" xfId="2110"/>
    <cellStyle name="S9 5" xfId="1318"/>
    <cellStyle name="Sample" xfId="1320"/>
    <cellStyle name="Sample 2" xfId="1321"/>
    <cellStyle name="Sample 3" xfId="1322"/>
    <cellStyle name="Sample 4" xfId="1323"/>
    <cellStyle name="Sample_СРОП" xfId="1324"/>
    <cellStyle name="Sheet Title" xfId="1325"/>
    <cellStyle name="Sheet Title 2" xfId="1326"/>
    <cellStyle name="Short $" xfId="1327"/>
    <cellStyle name="Short $ 2" xfId="1328"/>
    <cellStyle name="Short $ 3" xfId="1329"/>
    <cellStyle name="Size" xfId="1330"/>
    <cellStyle name="Size 2" xfId="1331"/>
    <cellStyle name="Size 3" xfId="1332"/>
    <cellStyle name="Size 4" xfId="1333"/>
    <cellStyle name="Size_СРОП" xfId="1334"/>
    <cellStyle name="Standaard_Blad1_3" xfId="1335"/>
    <cellStyle name="Standard_EV2001 Euro02" xfId="1336"/>
    <cellStyle name="Style 1" xfId="144"/>
    <cellStyle name="Style 1 2" xfId="1338"/>
    <cellStyle name="Style 1 3" xfId="1337"/>
    <cellStyle name="Styles" xfId="1339"/>
    <cellStyle name="Styles 2" xfId="1340"/>
    <cellStyle name="Styles 3" xfId="1341"/>
    <cellStyle name="Styles 4" xfId="1342"/>
    <cellStyle name="Styles_СРОП" xfId="1343"/>
    <cellStyle name="Term" xfId="1344"/>
    <cellStyle name="Term 2" xfId="1345"/>
    <cellStyle name="Term_СРОП" xfId="1346"/>
    <cellStyle name="Text Indent A" xfId="1347"/>
    <cellStyle name="Text Indent B" xfId="1348"/>
    <cellStyle name="Text Indent C" xfId="1349"/>
    <cellStyle name="Title" xfId="405" builtinId="15" customBuiltin="1"/>
    <cellStyle name="Title 2" xfId="145"/>
    <cellStyle name="Title 2 2" xfId="1351"/>
    <cellStyle name="Title 3" xfId="146"/>
    <cellStyle name="Title 4" xfId="147"/>
    <cellStyle name="Title 5" xfId="699"/>
    <cellStyle name="Title 5 2" xfId="1803"/>
    <cellStyle name="Title 5 3" xfId="1350"/>
    <cellStyle name="Title 6" xfId="711"/>
    <cellStyle name="Title 6 2" xfId="1992"/>
    <cellStyle name="Title 6 3" xfId="1587"/>
    <cellStyle name="Title 7" xfId="1445"/>
    <cellStyle name="Total" xfId="420" builtinId="25" customBuiltin="1"/>
    <cellStyle name="Total 2" xfId="148"/>
    <cellStyle name="Total 2 2" xfId="290"/>
    <cellStyle name="Total 2 2 2" xfId="2414"/>
    <cellStyle name="Total 2 2 2 2" xfId="2910"/>
    <cellStyle name="Total 2 2 3" xfId="2234"/>
    <cellStyle name="Total 2 2 3 2" xfId="2748"/>
    <cellStyle name="Total 2 2 4" xfId="2431"/>
    <cellStyle name="Total 2 2 4 2" xfId="2924"/>
    <cellStyle name="Total 2 2 5" xfId="2217"/>
    <cellStyle name="Total 2 2 5 2" xfId="2732"/>
    <cellStyle name="Total 2 2 6" xfId="2466"/>
    <cellStyle name="Total 2 2 6 2" xfId="2954"/>
    <cellStyle name="Total 2 2 7" xfId="2571"/>
    <cellStyle name="Total 2 2 8" xfId="1353"/>
    <cellStyle name="Total 2 3" xfId="260"/>
    <cellStyle name="Total 2 3 2" xfId="2349"/>
    <cellStyle name="Total 2 3 3" xfId="2852"/>
    <cellStyle name="Total 2 4" xfId="375"/>
    <cellStyle name="Total 2 4 2" xfId="2305"/>
    <cellStyle name="Total 2 4 3" xfId="2813"/>
    <cellStyle name="Total 2 5" xfId="395"/>
    <cellStyle name="Total 2 5 2" xfId="2241"/>
    <cellStyle name="Total 2 5 3" xfId="2755"/>
    <cellStyle name="Total 2 6" xfId="389"/>
    <cellStyle name="Total 2 6 2" xfId="2287"/>
    <cellStyle name="Total 2 6 3" xfId="2796"/>
    <cellStyle name="Total 2 7" xfId="2442"/>
    <cellStyle name="Total 2 7 2" xfId="2934"/>
    <cellStyle name="Total 2 8" xfId="2609"/>
    <cellStyle name="Total 2 9" xfId="531"/>
    <cellStyle name="Total 3" xfId="149"/>
    <cellStyle name="Total 3 2" xfId="291"/>
    <cellStyle name="Total 3 2 2" xfId="2512"/>
    <cellStyle name="Total 3 2 3" xfId="2999"/>
    <cellStyle name="Total 3 3" xfId="261"/>
    <cellStyle name="Total 3 3 2" xfId="2184"/>
    <cellStyle name="Total 3 3 3" xfId="2701"/>
    <cellStyle name="Total 3 4" xfId="368"/>
    <cellStyle name="Total 3 4 2" xfId="2218"/>
    <cellStyle name="Total 3 4 3" xfId="2733"/>
    <cellStyle name="Total 3 5" xfId="390"/>
    <cellStyle name="Total 3 5 2" xfId="2547"/>
    <cellStyle name="Total 3 5 3" xfId="3023"/>
    <cellStyle name="Total 3 6" xfId="365"/>
    <cellStyle name="Total 3 6 2" xfId="2740"/>
    <cellStyle name="Total 3 7" xfId="2238"/>
    <cellStyle name="Total 3 8" xfId="532"/>
    <cellStyle name="Total 4" xfId="150"/>
    <cellStyle name="Total 4 2" xfId="292"/>
    <cellStyle name="Total 4 2 2" xfId="2506"/>
    <cellStyle name="Total 4 2 3" xfId="2993"/>
    <cellStyle name="Total 4 3" xfId="262"/>
    <cellStyle name="Total 4 3 2" xfId="2185"/>
    <cellStyle name="Total 4 3 3" xfId="2702"/>
    <cellStyle name="Total 4 4" xfId="376"/>
    <cellStyle name="Total 4 4 2" xfId="2532"/>
    <cellStyle name="Total 4 4 3" xfId="3014"/>
    <cellStyle name="Total 4 5" xfId="396"/>
    <cellStyle name="Total 4 5 2" xfId="2546"/>
    <cellStyle name="Total 4 5 3" xfId="3022"/>
    <cellStyle name="Total 4 6" xfId="399"/>
    <cellStyle name="Total 4 6 2" xfId="2724"/>
    <cellStyle name="Total 4 7" xfId="2614"/>
    <cellStyle name="Total 4 8" xfId="533"/>
    <cellStyle name="Total 5" xfId="700"/>
    <cellStyle name="Total 5 2" xfId="1804"/>
    <cellStyle name="Total 5 2 2" xfId="2433"/>
    <cellStyle name="Total 5 2 2 2" xfId="2926"/>
    <cellStyle name="Total 5 2 3" xfId="2196"/>
    <cellStyle name="Total 5 2 3 2" xfId="2712"/>
    <cellStyle name="Total 5 2 4" xfId="2306"/>
    <cellStyle name="Total 5 2 4 2" xfId="2814"/>
    <cellStyle name="Total 5 2 5" xfId="2521"/>
    <cellStyle name="Total 5 2 5 2" xfId="3007"/>
    <cellStyle name="Total 5 2 6" xfId="2602"/>
    <cellStyle name="Total 5 2 6 2" xfId="3053"/>
    <cellStyle name="Total 5 2 7" xfId="2579"/>
    <cellStyle name="Total 5 3" xfId="1352"/>
    <cellStyle name="Total 5 3 2" xfId="2182"/>
    <cellStyle name="Total 5 3 2 2" xfId="2699"/>
    <cellStyle name="Total 5 3 3" xfId="2418"/>
    <cellStyle name="Total 5 3 3 2" xfId="2913"/>
    <cellStyle name="Total 5 3 4" xfId="2346"/>
    <cellStyle name="Total 5 3 4 2" xfId="2849"/>
    <cellStyle name="Total 5 3 5" xfId="2167"/>
    <cellStyle name="Total 5 3 5 2" xfId="2683"/>
    <cellStyle name="Total 5 3 6" xfId="2289"/>
    <cellStyle name="Total 5 3 6 2" xfId="2798"/>
    <cellStyle name="Total 5 3 7" xfId="2570"/>
    <cellStyle name="Total 5 4" xfId="2520"/>
    <cellStyle name="Total 5 4 2" xfId="3006"/>
    <cellStyle name="Total 5 5" xfId="2517"/>
    <cellStyle name="Total 5 5 2" xfId="3003"/>
    <cellStyle name="Total 5 6" xfId="2465"/>
    <cellStyle name="Total 5 6 2" xfId="2953"/>
    <cellStyle name="Total 5 7" xfId="2254"/>
    <cellStyle name="Total 5 7 2" xfId="2767"/>
    <cellStyle name="Total 5 8" xfId="2364"/>
    <cellStyle name="Total 5 8 2" xfId="2867"/>
    <cellStyle name="Total 5 9" xfId="2304"/>
    <cellStyle name="Total 6" xfId="1602"/>
    <cellStyle name="Total 6 2" xfId="1990"/>
    <cellStyle name="Total 6 2 2" xfId="2265"/>
    <cellStyle name="Total 6 2 2 2" xfId="2776"/>
    <cellStyle name="Total 6 2 3" xfId="2208"/>
    <cellStyle name="Total 6 2 3 2" xfId="2722"/>
    <cellStyle name="Total 6 2 4" xfId="2311"/>
    <cellStyle name="Total 6 2 4 2" xfId="2818"/>
    <cellStyle name="Total 6 2 5" xfId="2324"/>
    <cellStyle name="Total 6 2 5 2" xfId="2829"/>
    <cellStyle name="Total 6 2 6" xfId="2623"/>
    <cellStyle name="Total 6 2 6 2" xfId="3059"/>
    <cellStyle name="Total 6 2 7" xfId="2298"/>
    <cellStyle name="Total 7" xfId="1432"/>
    <cellStyle name="Total 7 2" xfId="2499"/>
    <cellStyle name="Total 7 2 2" xfId="2986"/>
    <cellStyle name="Total 7 3" xfId="2175"/>
    <cellStyle name="Total 7 3 2" xfId="2692"/>
    <cellStyle name="Total 7 4" xfId="2428"/>
    <cellStyle name="Total 7 4 2" xfId="2923"/>
    <cellStyle name="Total 7 5" xfId="2228"/>
    <cellStyle name="Total 7 5 2" xfId="2743"/>
    <cellStyle name="Total 7 6" xfId="2572"/>
    <cellStyle name="Total 7 6 2" xfId="3041"/>
    <cellStyle name="Total 7 7" xfId="2594"/>
    <cellStyle name="TypeNote" xfId="1354"/>
    <cellStyle name="TypeNote 2" xfId="1355"/>
    <cellStyle name="TypeNote_СРОП" xfId="1356"/>
    <cellStyle name="Unit" xfId="1357"/>
    <cellStyle name="Unit 2" xfId="1358"/>
    <cellStyle name="Unit 2 2" xfId="1972"/>
    <cellStyle name="Unit 2 2 2" xfId="2155"/>
    <cellStyle name="Unit 2 2 2 2" xfId="2680"/>
    <cellStyle name="Unit 2 2 3" xfId="2651"/>
    <cellStyle name="Unit 2 3" xfId="2142"/>
    <cellStyle name="Unit 2 3 2" xfId="2632"/>
    <cellStyle name="Unit 2 4" xfId="2638"/>
    <cellStyle name="Unit 3" xfId="1359"/>
    <cellStyle name="Unit_СРОП" xfId="1360"/>
    <cellStyle name="UnitOfMeasure" xfId="1361"/>
    <cellStyle name="UnitOfMeasure 2" xfId="1362"/>
    <cellStyle name="UnitOfMeasure_СРОП" xfId="1363"/>
    <cellStyle name="Valeurs dans tableau" xfId="1364"/>
    <cellStyle name="Valeurs dans tableau 2" xfId="1365"/>
    <cellStyle name="Valeurs dans tableau 2 2" xfId="2366"/>
    <cellStyle name="Valeurs dans tableau 2 3" xfId="2487"/>
    <cellStyle name="Valeurs dans tableau 2 3 2" xfId="2976"/>
    <cellStyle name="Valeurs dans tableau 2 4" xfId="2291"/>
    <cellStyle name="Valeurs dans tableau 2 4 2" xfId="2800"/>
    <cellStyle name="Valeurs dans tableau 2 5" xfId="2299"/>
    <cellStyle name="Valeurs dans tableau 2 5 2" xfId="2807"/>
    <cellStyle name="Valeurs dans tableau 2 6" xfId="2604"/>
    <cellStyle name="Valeurs dans tableau 2 6 2" xfId="3054"/>
    <cellStyle name="Valeurs dans tableau 2 7" xfId="2656"/>
    <cellStyle name="Valeurs dans tableau 3" xfId="1366"/>
    <cellStyle name="Valeurs dans tableau 3 2" xfId="2367"/>
    <cellStyle name="Valeurs dans tableau 3 3" xfId="2290"/>
    <cellStyle name="Valeurs dans tableau 3 3 2" xfId="2799"/>
    <cellStyle name="Valeurs dans tableau 3 4" xfId="2380"/>
    <cellStyle name="Valeurs dans tableau 3 4 2" xfId="2880"/>
    <cellStyle name="Valeurs dans tableau 3 5" xfId="2219"/>
    <cellStyle name="Valeurs dans tableau 3 5 2" xfId="2734"/>
    <cellStyle name="Valeurs dans tableau 3 6" xfId="2331"/>
    <cellStyle name="Valeurs dans tableau 3 6 2" xfId="2835"/>
    <cellStyle name="Valeurs dans tableau 3 7" xfId="2657"/>
    <cellStyle name="Valeurs dans tableau 4" xfId="2365"/>
    <cellStyle name="Valeurs dans tableau 5" xfId="2526"/>
    <cellStyle name="Valeurs dans tableau 5 2" xfId="3010"/>
    <cellStyle name="Valeurs dans tableau 6" xfId="2173"/>
    <cellStyle name="Valeurs dans tableau 6 2" xfId="2690"/>
    <cellStyle name="Valeurs dans tableau 7" xfId="2225"/>
    <cellStyle name="Valeurs dans tableau 7 2" xfId="2739"/>
    <cellStyle name="Valeurs dans tableau 8" xfId="2543"/>
    <cellStyle name="Valeurs dans tableau 8 2" xfId="3020"/>
    <cellStyle name="Valeurs dans tableau 9" xfId="2655"/>
    <cellStyle name="Valeurs dans tableau_СРОП" xfId="1367"/>
    <cellStyle name="Value" xfId="1368"/>
    <cellStyle name="Value 2" xfId="1369"/>
    <cellStyle name="Value_СРОП" xfId="1370"/>
    <cellStyle name="Vertical" xfId="1371"/>
    <cellStyle name="Vertical 2" xfId="1372"/>
    <cellStyle name="Vertical_СРОП" xfId="1373"/>
    <cellStyle name="W?hrung [0]_STA_DEUTSCH_2007_Bestell-Nr.xls" xfId="1374"/>
    <cellStyle name="W?hrung_STA_DEUTSCH_2007_Bestell-Nr.xls" xfId="1375"/>
    <cellStyle name="Währung [0]_STA_DEUTSCH_2007_Bestell-Nr.xls" xfId="1376"/>
    <cellStyle name="Währung_STA_DEUTSCH_2007_Bestell-Nr.xls" xfId="1377"/>
    <cellStyle name="Warning Text" xfId="418" builtinId="11" customBuiltin="1"/>
    <cellStyle name="Warning Text 2" xfId="151"/>
    <cellStyle name="Warning Text 2 2" xfId="1379"/>
    <cellStyle name="Warning Text 3" xfId="152"/>
    <cellStyle name="Warning Text 4" xfId="153"/>
    <cellStyle name="Warning Text 5" xfId="701"/>
    <cellStyle name="Warning Text 5 2" xfId="1805"/>
    <cellStyle name="Warning Text 5 3" xfId="1378"/>
    <cellStyle name="Warning Text 6" xfId="1600"/>
    <cellStyle name="Warning Text 6 2" xfId="2010"/>
    <cellStyle name="Warning Text 7" xfId="1503"/>
    <cellStyle name="Акцент1 2" xfId="1381"/>
    <cellStyle name="Акцент1 3" xfId="1382"/>
    <cellStyle name="Акцент2 2" xfId="1384"/>
    <cellStyle name="Акцент2 3" xfId="1385"/>
    <cellStyle name="Акцент3 2" xfId="1387"/>
    <cellStyle name="Акцент3 3" xfId="1388"/>
    <cellStyle name="Акцент4 2" xfId="1390"/>
    <cellStyle name="Акцент4 3" xfId="1391"/>
    <cellStyle name="Акцент5 2" xfId="1393"/>
    <cellStyle name="Акцент5 3" xfId="1394"/>
    <cellStyle name="Акцент6 2" xfId="1396"/>
    <cellStyle name="Акцент6 3" xfId="1397"/>
    <cellStyle name="Ввод  2" xfId="1399"/>
    <cellStyle name="Ввод  2 2" xfId="2179"/>
    <cellStyle name="Ввод  2 2 2" xfId="2696"/>
    <cellStyle name="Ввод  2 3" xfId="2441"/>
    <cellStyle name="Ввод  2 3 2" xfId="2933"/>
    <cellStyle name="Ввод  2 4" xfId="2207"/>
    <cellStyle name="Ввод  2 4 2" xfId="2721"/>
    <cellStyle name="Ввод  2 5" xfId="481"/>
    <cellStyle name="Ввод  2 5 2" xfId="507"/>
    <cellStyle name="Ввод  2 6" xfId="2561"/>
    <cellStyle name="Ввод  2 6 2" xfId="3033"/>
    <cellStyle name="Ввод  2 7" xfId="2221"/>
    <cellStyle name="Ввод  3" xfId="1400"/>
    <cellStyle name="Ввод  3 2" xfId="2439"/>
    <cellStyle name="Ввод  3 2 2" xfId="2931"/>
    <cellStyle name="Ввод  3 3" xfId="2235"/>
    <cellStyle name="Ввод  3 3 2" xfId="2749"/>
    <cellStyle name="Ввод  3 4" xfId="2423"/>
    <cellStyle name="Ввод  3 4 2" xfId="2919"/>
    <cellStyle name="Ввод  3 5" xfId="2392"/>
    <cellStyle name="Ввод  3 5 2" xfId="2889"/>
    <cellStyle name="Ввод  3 6" xfId="2562"/>
    <cellStyle name="Ввод  3 6 2" xfId="3034"/>
    <cellStyle name="Ввод  3 7" xfId="2605"/>
    <cellStyle name="Вывод 2" xfId="1402"/>
    <cellStyle name="Вывод 2 2" xfId="2416"/>
    <cellStyle name="Вывод 2 2 2" xfId="2911"/>
    <cellStyle name="Вывод 2 3" xfId="2393"/>
    <cellStyle name="Вывод 2 3 2" xfId="2890"/>
    <cellStyle name="Вывод 2 4" xfId="2419"/>
    <cellStyle name="Вывод 2 4 2" xfId="2915"/>
    <cellStyle name="Вывод 2 5" xfId="2551"/>
    <cellStyle name="Вывод 2 5 2" xfId="3025"/>
    <cellStyle name="Вывод 2 6" xfId="2564"/>
    <cellStyle name="Вывод 2 6 2" xfId="3036"/>
    <cellStyle name="Вывод 2 7" xfId="2601"/>
    <cellStyle name="Вывод 3" xfId="1403"/>
    <cellStyle name="Вывод 3 2" xfId="2411"/>
    <cellStyle name="Вывод 3 2 2" xfId="2907"/>
    <cellStyle name="Вывод 3 3" xfId="2292"/>
    <cellStyle name="Вывод 3 3 2" xfId="2801"/>
    <cellStyle name="Вывод 3 4" xfId="2513"/>
    <cellStyle name="Вывод 3 4 2" xfId="3001"/>
    <cellStyle name="Вывод 3 5" xfId="2402"/>
    <cellStyle name="Вывод 3 5 2" xfId="2898"/>
    <cellStyle name="Вывод 3 6" xfId="2565"/>
    <cellStyle name="Вывод 3 6 2" xfId="3037"/>
    <cellStyle name="Вывод 3 7" xfId="2599"/>
    <cellStyle name="Вычисление 2" xfId="1405"/>
    <cellStyle name="Вычисление 2 2" xfId="2462"/>
    <cellStyle name="Вычисление 2 2 2" xfId="2950"/>
    <cellStyle name="Вычисление 2 3" xfId="2394"/>
    <cellStyle name="Вычисление 2 3 2" xfId="2891"/>
    <cellStyle name="Вычисление 2 4" xfId="2348"/>
    <cellStyle name="Вычисление 2 4 2" xfId="2851"/>
    <cellStyle name="Вычисление 2 5" xfId="2397"/>
    <cellStyle name="Вычисление 2 5 2" xfId="2894"/>
    <cellStyle name="Вычисление 2 6" xfId="2567"/>
    <cellStyle name="Вычисление 2 6 2" xfId="3039"/>
    <cellStyle name="Вычисление 2 7" xfId="2597"/>
    <cellStyle name="Вычисление 3" xfId="1406"/>
    <cellStyle name="Вычисление 3 2" xfId="2456"/>
    <cellStyle name="Вычисление 3 2 2" xfId="2944"/>
    <cellStyle name="Вычисление 3 3" xfId="2453"/>
    <cellStyle name="Вычисление 3 3 2" xfId="2942"/>
    <cellStyle name="Вычисление 3 4" xfId="2194"/>
    <cellStyle name="Вычисление 3 4 2" xfId="2710"/>
    <cellStyle name="Вычисление 3 5" xfId="2176"/>
    <cellStyle name="Вычисление 3 5 2" xfId="2693"/>
    <cellStyle name="Вычисление 3 6" xfId="2568"/>
    <cellStyle name="Вычисление 3 6 2" xfId="3040"/>
    <cellStyle name="Вычисление 3 7" xfId="2335"/>
    <cellStyle name="Гиперссылка 2" xfId="554"/>
    <cellStyle name="Гиперссылка 2 2" xfId="1408"/>
    <cellStyle name="Гиперссылка 2 3" xfId="1688"/>
    <cellStyle name="Гиперссылка 2 3 2" xfId="1982"/>
    <cellStyle name="Гиперссылка 2 4" xfId="1407"/>
    <cellStyle name="Гиперссылка 3" xfId="555"/>
    <cellStyle name="Гиперссылка 3 2" xfId="1410"/>
    <cellStyle name="Гиперссылка 3 3" xfId="1689"/>
    <cellStyle name="Гиперссылка 3 3 2" xfId="1983"/>
    <cellStyle name="Гиперссылка 3 4" xfId="1409"/>
    <cellStyle name="Гиперссылка 4" xfId="556"/>
    <cellStyle name="Денежный 2" xfId="557"/>
    <cellStyle name="Денежный 2 2" xfId="1412"/>
    <cellStyle name="Денежный 2 3" xfId="1413"/>
    <cellStyle name="Денежный 2 4" xfId="1690"/>
    <cellStyle name="Денежный 2 4 2" xfId="1984"/>
    <cellStyle name="Денежный 2 5" xfId="1411"/>
    <cellStyle name="Денежный 2_СРОП" xfId="1414"/>
    <cellStyle name="Денежный 3" xfId="558"/>
    <cellStyle name="Денежный 3 2" xfId="1416"/>
    <cellStyle name="Денежный 3 3" xfId="1417"/>
    <cellStyle name="Денежный 3 4" xfId="1691"/>
    <cellStyle name="Денежный 3 4 2" xfId="1985"/>
    <cellStyle name="Денежный 3 5" xfId="1415"/>
    <cellStyle name="Денежный 3_СРОП" xfId="1418"/>
    <cellStyle name="Денежный 4" xfId="461"/>
    <cellStyle name="Денежный 5" xfId="460"/>
    <cellStyle name="Денежный 6" xfId="489"/>
    <cellStyle name="Денежный 7" xfId="2653"/>
    <cellStyle name="Денежный 8" xfId="490"/>
    <cellStyle name="Денежный 9" xfId="2654"/>
    <cellStyle name="ЗАГОЛОВОК" xfId="1419"/>
    <cellStyle name="Заголовок 1 2" xfId="1421"/>
    <cellStyle name="Заголовок 1 3" xfId="1422"/>
    <cellStyle name="Заголовок 2 2" xfId="1424"/>
    <cellStyle name="Заголовок 2 3" xfId="1425"/>
    <cellStyle name="Заголовок 3 2" xfId="1427"/>
    <cellStyle name="Заголовок 3 3" xfId="1428"/>
    <cellStyle name="Заголовок 4 2" xfId="1430"/>
    <cellStyle name="Заголовок 4 3" xfId="1431"/>
    <cellStyle name="Итог 2" xfId="1433"/>
    <cellStyle name="Итог 2 2" xfId="2410"/>
    <cellStyle name="Итог 2 2 2" xfId="2906"/>
    <cellStyle name="Итог 2 3" xfId="2471"/>
    <cellStyle name="Итог 2 3 2" xfId="2960"/>
    <cellStyle name="Итог 2 4" xfId="2500"/>
    <cellStyle name="Итог 2 4 2" xfId="2987"/>
    <cellStyle name="Итог 2 5" xfId="2342"/>
    <cellStyle name="Итог 2 5 2" xfId="2846"/>
    <cellStyle name="Итог 2 6" xfId="2573"/>
    <cellStyle name="Итог 2 6 2" xfId="3042"/>
    <cellStyle name="Итог 2 7" xfId="2618"/>
    <cellStyle name="Итог 3" xfId="1434"/>
    <cellStyle name="Итог 3 2" xfId="2178"/>
    <cellStyle name="Итог 3 2 2" xfId="2695"/>
    <cellStyle name="Итог 3 3" xfId="2427"/>
    <cellStyle name="Итог 3 3 2" xfId="2922"/>
    <cellStyle name="Итог 3 4" xfId="2273"/>
    <cellStyle name="Итог 3 4 2" xfId="2783"/>
    <cellStyle name="Итог 3 5" xfId="2195"/>
    <cellStyle name="Итог 3 5 2" xfId="2711"/>
    <cellStyle name="Итог 3 6" xfId="2574"/>
    <cellStyle name="Итог 3 6 2" xfId="3043"/>
    <cellStyle name="Итог 3 7" xfId="2534"/>
    <cellStyle name="Контрольная ячейка 2" xfId="1436"/>
    <cellStyle name="Контрольная ячейка 3" xfId="1437"/>
    <cellStyle name="копейки" xfId="1438"/>
    <cellStyle name="копейки опт" xfId="1439"/>
    <cellStyle name="марка" xfId="1440"/>
    <cellStyle name="марка 2" xfId="1441"/>
    <cellStyle name="марка_СРОП" xfId="1442"/>
    <cellStyle name="Метраж" xfId="1443"/>
    <cellStyle name="Метражж" xfId="1444"/>
    <cellStyle name="Название 2" xfId="1446"/>
    <cellStyle name="Название 3" xfId="1447"/>
    <cellStyle name="наши цены в $" xfId="1448"/>
    <cellStyle name="Нейтральный 2" xfId="1450"/>
    <cellStyle name="Нейтральный 3" xfId="1451"/>
    <cellStyle name="норма Cu" xfId="1452"/>
    <cellStyle name="Обычный 10" xfId="156"/>
    <cellStyle name="Обычный 10 2" xfId="1453"/>
    <cellStyle name="Обычный 11" xfId="1454"/>
    <cellStyle name="Обычный 11 2" xfId="1455"/>
    <cellStyle name="Обычный 11_СРОП" xfId="1456"/>
    <cellStyle name="Обычный 12" xfId="188"/>
    <cellStyle name="Обычный 12 2" xfId="317"/>
    <cellStyle name="Обычный 12 2 2" xfId="1763"/>
    <cellStyle name="Обычный 12 2 3" xfId="647"/>
    <cellStyle name="Обычный 12 3" xfId="741"/>
    <cellStyle name="Обычный 12 4" xfId="535"/>
    <cellStyle name="Обычный 13" xfId="462"/>
    <cellStyle name="Обычный 14" xfId="3076"/>
    <cellStyle name="Обычный 15" xfId="3078"/>
    <cellStyle name="Обычный 17" xfId="1457"/>
    <cellStyle name="Обычный 17 2" xfId="1458"/>
    <cellStyle name="Обычный 2" xfId="154"/>
    <cellStyle name="Обычный 2 2" xfId="158"/>
    <cellStyle name="Обычный 2 2 2" xfId="297"/>
    <cellStyle name="Обычный 2 2 2 2" xfId="1692"/>
    <cellStyle name="Обычный 2 2 2 2 2" xfId="1995"/>
    <cellStyle name="Обычный 2 2 2 3" xfId="1460"/>
    <cellStyle name="Обычный 2 2 2 4" xfId="559"/>
    <cellStyle name="Обычный 2 2 3" xfId="649"/>
    <cellStyle name="Обычный 2 2 3 2" xfId="1765"/>
    <cellStyle name="Обычный 2 2 4" xfId="743"/>
    <cellStyle name="Обычный 2 2 5" xfId="537"/>
    <cellStyle name="Обычный 2 3" xfId="161"/>
    <cellStyle name="Обычный 2 3 2" xfId="300"/>
    <cellStyle name="Обычный 2 3 2 2" xfId="1766"/>
    <cellStyle name="Обычный 2 3 2 3" xfId="650"/>
    <cellStyle name="Обычный 2 3 3" xfId="744"/>
    <cellStyle name="Обычный 2 3 4" xfId="538"/>
    <cellStyle name="Обычный 2 4" xfId="187"/>
    <cellStyle name="Обычный 2 5" xfId="294"/>
    <cellStyle name="Обычный 2 5 2" xfId="658"/>
    <cellStyle name="Обычный 2 5 2 2" xfId="1994"/>
    <cellStyle name="Обычный 2 5 2 3" xfId="1774"/>
    <cellStyle name="Обычный 2 5 3" xfId="1683"/>
    <cellStyle name="Обычный 2 5 4" xfId="1459"/>
    <cellStyle name="Обычный 2 5 5" xfId="547"/>
    <cellStyle name="Обычный 2 6" xfId="648"/>
    <cellStyle name="Обычный 2 6 2" xfId="1764"/>
    <cellStyle name="Обычный 2 7" xfId="742"/>
    <cellStyle name="Обычный 2 8" xfId="536"/>
    <cellStyle name="Обычный 3" xfId="164"/>
    <cellStyle name="Обычный 3 2" xfId="548"/>
    <cellStyle name="Обычный 3 2 2" xfId="1463"/>
    <cellStyle name="Обычный 3 2 3" xfId="1684"/>
    <cellStyle name="Обычный 3 2 3 2" xfId="1996"/>
    <cellStyle name="Обычный 3 2 4" xfId="1462"/>
    <cellStyle name="Обычный 3 2_СРОП" xfId="1464"/>
    <cellStyle name="Обычный 3 3" xfId="560"/>
    <cellStyle name="Обычный 3 3 2" xfId="1693"/>
    <cellStyle name="Обычный 3 3 2 2" xfId="1997"/>
    <cellStyle name="Обычный 3 3 3" xfId="1465"/>
    <cellStyle name="Обычный 3 4" xfId="1461"/>
    <cellStyle name="Обычный 3 5" xfId="1577"/>
    <cellStyle name="Обычный 3 6" xfId="1529"/>
    <cellStyle name="Обычный 3 7" xfId="1578"/>
    <cellStyle name="Обычный 3 8" xfId="1528"/>
    <cellStyle name="Обычный 3 9" xfId="1581"/>
    <cellStyle name="Обычный 4" xfId="165"/>
    <cellStyle name="Обычный 4 2" xfId="302"/>
    <cellStyle name="Обычный 4 2 2" xfId="1694"/>
    <cellStyle name="Обычный 4 2 2 2" xfId="1998"/>
    <cellStyle name="Обычный 4 2 3" xfId="1467"/>
    <cellStyle name="Обычный 4 2 4" xfId="561"/>
    <cellStyle name="Обычный 4 3" xfId="651"/>
    <cellStyle name="Обычный 4 3 2" xfId="1767"/>
    <cellStyle name="Обычный 4 3 3" xfId="1466"/>
    <cellStyle name="Обычный 4 4" xfId="1900"/>
    <cellStyle name="Обычный 4 5" xfId="745"/>
    <cellStyle name="Обычный 4 6" xfId="539"/>
    <cellStyle name="Обычный 5" xfId="166"/>
    <cellStyle name="Обычный 5 2" xfId="562"/>
    <cellStyle name="Обычный 5 2 2" xfId="1695"/>
    <cellStyle name="Обычный 5 2 2 2" xfId="1999"/>
    <cellStyle name="Обычный 5 2 3" xfId="1469"/>
    <cellStyle name="Обычный 5 3" xfId="1468"/>
    <cellStyle name="Обычный 5 4" xfId="3077"/>
    <cellStyle name="Обычный 6" xfId="167"/>
    <cellStyle name="Обычный 6 2" xfId="303"/>
    <cellStyle name="Обычный 6 2 2" xfId="1768"/>
    <cellStyle name="Обычный 6 2 3" xfId="1471"/>
    <cellStyle name="Обычный 6 2 4" xfId="652"/>
    <cellStyle name="Обычный 6 3" xfId="1470"/>
    <cellStyle name="Обычный 6 4" xfId="1910"/>
    <cellStyle name="Обычный 6 5" xfId="746"/>
    <cellStyle name="Обычный 6 6" xfId="540"/>
    <cellStyle name="Обычный 7" xfId="218"/>
    <cellStyle name="Обычный 7 2" xfId="347"/>
    <cellStyle name="Обычный 7 2 2" xfId="1473"/>
    <cellStyle name="Обычный 7 3" xfId="1472"/>
    <cellStyle name="Обычный 8" xfId="1474"/>
    <cellStyle name="Обычный 8 2" xfId="1475"/>
    <cellStyle name="Обычный 8 3" xfId="1476"/>
    <cellStyle name="Обычный 9" xfId="1477"/>
    <cellStyle name="Обычный 9 2" xfId="1478"/>
    <cellStyle name="Обычный 9 3" xfId="1479"/>
    <cellStyle name="Обычный 9_СРОП" xfId="1480"/>
    <cellStyle name="Обычный_Копия Спецификация" xfId="3081"/>
    <cellStyle name="Обычный_Предложение 718 к" xfId="3082"/>
    <cellStyle name="Оптовая цена" xfId="1481"/>
    <cellStyle name="Плохой 2" xfId="1483"/>
    <cellStyle name="Плохой 3" xfId="1484"/>
    <cellStyle name="подназвание" xfId="1485"/>
    <cellStyle name="Пояснение 2" xfId="1487"/>
    <cellStyle name="Пояснение 3" xfId="1488"/>
    <cellStyle name="Примечание 2" xfId="1490"/>
    <cellStyle name="Примечание 2 2" xfId="2450"/>
    <cellStyle name="Примечание 2 2 2" xfId="2939"/>
    <cellStyle name="Примечание 2 3" xfId="2444"/>
    <cellStyle name="Примечание 2 3 2" xfId="2936"/>
    <cellStyle name="Примечание 2 4" xfId="2177"/>
    <cellStyle name="Примечание 2 4 2" xfId="2694"/>
    <cellStyle name="Примечание 2 5" xfId="2483"/>
    <cellStyle name="Примечание 2 5 2" xfId="2974"/>
    <cellStyle name="Примечание 2 6" xfId="2577"/>
    <cellStyle name="Примечание 2 6 2" xfId="3045"/>
    <cellStyle name="Примечание 2 7" xfId="2540"/>
    <cellStyle name="Примечание 3" xfId="1491"/>
    <cellStyle name="Примечание 3 2" xfId="2451"/>
    <cellStyle name="Примечание 3 2 2" xfId="2940"/>
    <cellStyle name="Примечание 3 3" xfId="2236"/>
    <cellStyle name="Примечание 3 3 2" xfId="2750"/>
    <cellStyle name="Примечание 3 4" xfId="2461"/>
    <cellStyle name="Примечание 3 4 2" xfId="2949"/>
    <cellStyle name="Примечание 3 5" xfId="2504"/>
    <cellStyle name="Примечание 3 5 2" xfId="2991"/>
    <cellStyle name="Примечание 3 6" xfId="2578"/>
    <cellStyle name="Примечание 3 6 2" xfId="3046"/>
    <cellStyle name="Примечание 3 7" xfId="2232"/>
    <cellStyle name="Процентный 2" xfId="155"/>
    <cellStyle name="Прочее" xfId="1493"/>
    <cellStyle name="Раздел таблицы" xfId="1494"/>
    <cellStyle name="расход" xfId="1495"/>
    <cellStyle name="Связанная ячейка 2" xfId="1497"/>
    <cellStyle name="Связанная ячейка 3" xfId="1498"/>
    <cellStyle name="Стиль 1" xfId="1499"/>
    <cellStyle name="Стиль 1 2" xfId="1500"/>
    <cellStyle name="Стоимость" xfId="1501"/>
    <cellStyle name="Таблица_текст" xfId="1502"/>
    <cellStyle name="Текст предупреждения 2" xfId="1504"/>
    <cellStyle name="Текст предупреждения 3" xfId="1505"/>
    <cellStyle name="Финансовый 2" xfId="348"/>
    <cellStyle name="Финансовый 2 2" xfId="1507"/>
    <cellStyle name="Финансовый 2 3" xfId="1696"/>
    <cellStyle name="Финансовый 2 3 2" xfId="2012"/>
    <cellStyle name="Финансовый 2 3 3" xfId="2148"/>
    <cellStyle name="Финансовый 2 3 3 2" xfId="2677"/>
    <cellStyle name="Финансовый 2 3 4" xfId="3069"/>
    <cellStyle name="Финансовый 2 4" xfId="1653"/>
    <cellStyle name="Финансовый 2 4 2" xfId="2145"/>
    <cellStyle name="Финансовый 2 4 2 2" xfId="2634"/>
    <cellStyle name="Финансовый 2 4 3" xfId="2681"/>
    <cellStyle name="Финансовый 2 5" xfId="1506"/>
    <cellStyle name="Финансовый 2 6" xfId="2639"/>
    <cellStyle name="Финансовый 3" xfId="223"/>
    <cellStyle name="Финансовый 3 2" xfId="1508"/>
    <cellStyle name="Финансовый 4" xfId="1509"/>
    <cellStyle name="Финансовый 5" xfId="1510"/>
    <cellStyle name="Финансовый 6" xfId="1511"/>
    <cellStyle name="Финансовый 6 2" xfId="1512"/>
    <cellStyle name="Финансовый 7" xfId="1513"/>
    <cellStyle name="Финансовый 7 2" xfId="1514"/>
    <cellStyle name="Финансовый 8" xfId="189"/>
    <cellStyle name="Финансовый 8 2" xfId="318"/>
    <cellStyle name="Финансовый 8 2 2" xfId="2144"/>
    <cellStyle name="Финансовый 8 2 2 2" xfId="2660"/>
    <cellStyle name="Финансовый 8 2 3" xfId="3052"/>
    <cellStyle name="Финансовый 8 3" xfId="2139"/>
    <cellStyle name="Финансовый 8 3 2" xfId="513"/>
    <cellStyle name="Финансовый 8 4" xfId="3067"/>
    <cellStyle name="Хороший 2" xfId="1516"/>
    <cellStyle name="Хороший 3" xfId="1517"/>
    <cellStyle name="Цена" xfId="1518"/>
    <cellStyle name="цены" xfId="1519"/>
    <cellStyle name="число" xfId="1520"/>
    <cellStyle name="Шапка таблицы" xfId="1521"/>
    <cellStyle name="표준_Sheet4" xfId="1522"/>
    <cellStyle name="一般 4" xfId="1523"/>
    <cellStyle name="一般 4 2" xfId="1524"/>
    <cellStyle name="一般_Price List" xfId="1525"/>
    <cellStyle name="常规_Sheet1" xfId="1526"/>
    <cellStyle name="標準_Hitachi revised quote 12_26_00 for Osuga-san" xfId="16"/>
  </cellStyles>
  <dxfs count="4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dxf>
    <dxf>
      <font>
        <strike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dxf>
    <dxf>
      <font>
        <strike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dxf>
    <dxf>
      <font>
        <strike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strike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strike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bottom" textRotation="0" wrapText="0" indent="0" justifyLastLine="0" shrinkToFit="0" readingOrder="0"/>
    </dxf>
    <dxf>
      <font>
        <strike val="0"/>
        <outline val="0"/>
        <shadow val="0"/>
        <u val="none"/>
        <vertAlign val="baseline"/>
        <sz val="11"/>
        <name val="Calibri"/>
        <scheme val="minor"/>
      </font>
      <alignment horizontal="center" textRotation="0" indent="0" justifyLastLine="0" shrinkToFit="0" readingOrder="0"/>
    </dxf>
    <dxf>
      <font>
        <strike val="0"/>
        <outline val="0"/>
        <shadow val="0"/>
        <u val="none"/>
        <vertAlign val="baseline"/>
        <sz val="11"/>
        <name val="Calibri"/>
        <scheme val="minor"/>
      </font>
      <alignment horizontal="left" vertical="center" textRotation="0" indent="0" justifyLastLine="0" shrinkToFit="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fill>
        <patternFill patternType="solid">
          <fgColor indexed="64"/>
          <bgColor theme="6"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strike val="0"/>
        <outline val="0"/>
        <shadow val="0"/>
        <u val="none"/>
        <vertAlign val="baseline"/>
        <sz val="11"/>
        <name val="Calibri"/>
        <scheme val="minor"/>
      </font>
      <alignment horizontal="center" vertical="center" textRotation="0" wrapText="0" indent="0" justifyLastLine="0" shrinkToFit="0" readingOrder="0"/>
    </dxf>
    <dxf>
      <border outline="0">
        <left style="thin">
          <color auto="1"/>
        </left>
        <top style="thin">
          <color auto="1"/>
        </top>
      </border>
    </dxf>
    <dxf>
      <font>
        <strike val="0"/>
        <outline val="0"/>
        <shadow val="0"/>
        <u val="none"/>
        <vertAlign val="baseline"/>
        <sz val="11"/>
        <name val="Calibri"/>
        <scheme val="minor"/>
      </font>
    </dxf>
    <dxf>
      <border outline="0">
        <bottom style="thin">
          <color indexed="64"/>
        </bottom>
      </border>
    </dxf>
    <dxf>
      <font>
        <strike val="0"/>
        <outline val="0"/>
        <shadow val="0"/>
        <u val="none"/>
        <vertAlign val="baseline"/>
        <sz val="1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3300"/>
      <color rgb="FFFF0066"/>
      <color rgb="FFFFD85B"/>
      <color rgb="FFF89D52"/>
      <color rgb="FFFF9966"/>
      <color rgb="FFFFDF79"/>
      <color rgb="FFFFC91D"/>
      <color rgb="FFFF7C80"/>
      <color rgb="FFFF5050"/>
      <color rgb="FF967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oc\croc\NetDep_Sec\AVisual-Systems\Project\&#1052;&#1086;&#1089;&#1080;&#1084;&#1091;&#1097;&#1077;&#1089;&#1090;&#1074;&#1086;\&#1054;&#1053;&#1060;_&#1084;&#1091;&#1083;&#1100;&#1090;&#1080;&#1084;&#1077;&#1076;&#1080;&#1072;_v1.5_jive_rele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тоговая"/>
      <sheetName val="Сводная по вендорам"/>
      <sheetName val="Расчет сервиса "/>
      <sheetName val="Курс-маржа"/>
      <sheetName val="Большой КЗ(Б09)"/>
      <sheetName val="МФЗ(Б209.210)"/>
      <sheetName val="Малый зал(А206)"/>
      <sheetName val="Зал совещаний 2этаж"/>
      <sheetName val="Пресс-центр 2этаж"/>
      <sheetName val="Переговорные большие - 3шт."/>
      <sheetName val="Служ кабинет"/>
      <sheetName val="Переговорные малые - 4шт."/>
      <sheetName val="Зимний сад"/>
      <sheetName val="Инфраструктура ВКС"/>
      <sheetName val="Система трансляции"/>
      <sheetName val="Система синхроперевода"/>
      <sheetName val="Система записи"/>
      <sheetName val="Система технологич видеонабл"/>
      <sheetName val="ЗИП"/>
      <sheetName val="ИБП"/>
      <sheetName val="РабМеста"/>
      <sheetName val="Замена Haivision"/>
      <sheetName val="Кабели шкафы и др расх материал"/>
      <sheetName val="Прокладка кабелей"/>
      <sheetName val="Акустика Малый зал"/>
      <sheetName val="D%$&amp;01_DevSheet"/>
    </sheetNames>
    <sheetDataSet>
      <sheetData sheetId="0" refreshError="1"/>
      <sheetData sheetId="1" refreshError="1"/>
      <sheetData sheetId="2" refreshError="1"/>
      <sheetData sheetId="3">
        <row r="18">
          <cell r="I18">
            <v>1.7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ables/table1.xml><?xml version="1.0" encoding="utf-8"?>
<table xmlns="http://schemas.openxmlformats.org/spreadsheetml/2006/main" id="1" name="Table1" displayName="Table1" ref="A1:P3" headerRowDxfId="43" dataDxfId="41" headerRowBorderDxfId="42" tableBorderDxfId="40" headerRowCellStyle="Normal 120">
  <autoFilter ref="A1:P3"/>
  <tableColumns count="16">
    <tableColumn id="1" name="№" totalsRowLabel="Total" dataDxfId="39" totalsRowDxfId="38" dataCellStyle="Normal 120"/>
    <tableColumn id="16" name="vendor" dataDxfId="37" totalsRowDxfId="36" dataCellStyle="Normal 120"/>
    <tableColumn id="17" name="PN" dataDxfId="35" totalsRowDxfId="34" dataCellStyle="Normal 120"/>
    <tableColumn id="2" name="Оборудование" dataDxfId="33"/>
    <tableColumn id="8" name="Расположение" dataDxfId="32" totalsRowDxfId="31"/>
    <tableColumn id="3" name="IP" dataDxfId="30" totalsRowDxfId="29" dataCellStyle="Normal 120"/>
    <tableColumn id="10" name="Column1" dataDxfId="28" totalsRowDxfId="27" dataCellStyle="Normal 120"/>
    <tableColumn id="4" name="Subnet" dataDxfId="26" totalsRowDxfId="25" dataCellStyle="Normal 120"/>
    <tableColumn id="14" name="GW" dataDxfId="24" totalsRowDxfId="23" dataCellStyle="Normal 120"/>
    <tableColumn id="5" name="MAC" dataDxfId="22" totalsRowDxfId="21" dataCellStyle="Normal 120"/>
    <tableColumn id="13" name="порт" dataDxfId="20" totalsRowDxfId="19" dataCellStyle="Normal 120"/>
    <tableColumn id="6" name="FW" dataDxfId="18" totalsRowDxfId="17" dataCellStyle="Normal 120"/>
    <tableColumn id="11" name="SN" dataDxfId="16" totalsRowDxfId="15" dataCellStyle="Normal 120"/>
    <tableColumn id="9" name="login" dataDxfId="14" totalsRowDxfId="13" dataCellStyle="Normal 120"/>
    <tableColumn id="12" name="password" dataDxfId="12" totalsRowDxfId="11" dataCellStyle="Normal 120"/>
    <tableColumn id="7" name="Примечание" totalsRowFunction="count" dataDxfId="10" totalsRowDxfId="9" dataCellStyle="Normal 12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10.95.36.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externalLinkPath" Target="/Users/OMilyukov/Documents/!_&#1057;&#1087;&#1077;&#1094;&#1080;&#1092;&#1080;&#1082;&#1072;&#1094;&#1080;&#1103;_&#1048;&#1053;&#1050;_REFRESHED.xlsx" TargetMode="Externa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P417"/>
  <sheetViews>
    <sheetView tabSelected="1" zoomScaleNormal="100" zoomScaleSheetLayoutView="80" workbookViewId="0">
      <pane ySplit="1" topLeftCell="A225" activePane="bottomLeft" state="frozen"/>
      <selection pane="bottomLeft" activeCell="F306" sqref="F306"/>
    </sheetView>
  </sheetViews>
  <sheetFormatPr defaultColWidth="9.140625" defaultRowHeight="15" outlineLevelRow="2"/>
  <cols>
    <col min="1" max="1" width="6.85546875" style="9" customWidth="1"/>
    <col min="2" max="2" width="14" style="9" customWidth="1"/>
    <col min="3" max="3" width="15.7109375" style="9" customWidth="1"/>
    <col min="4" max="4" width="59.140625" style="9" bestFit="1" customWidth="1"/>
    <col min="5" max="5" width="16.42578125" style="12" customWidth="1"/>
    <col min="6" max="6" width="10.7109375" style="9" bestFit="1" customWidth="1"/>
    <col min="7" max="7" width="3" style="9" customWidth="1"/>
    <col min="8" max="8" width="12.7109375" style="9" bestFit="1" customWidth="1"/>
    <col min="9" max="9" width="11.7109375" style="14" bestFit="1" customWidth="1"/>
    <col min="10" max="10" width="17.7109375" style="9" bestFit="1" customWidth="1"/>
    <col min="11" max="11" width="7.5703125" style="9" customWidth="1"/>
    <col min="12" max="12" width="22.85546875" style="14" bestFit="1" customWidth="1"/>
    <col min="13" max="13" width="20.7109375" style="9" bestFit="1" customWidth="1"/>
    <col min="14" max="14" width="21.85546875" style="14" customWidth="1"/>
    <col min="15" max="15" width="18.140625" style="14" customWidth="1"/>
    <col min="16" max="16" width="30.85546875" style="9" customWidth="1"/>
    <col min="17" max="16384" width="9.140625" style="9"/>
  </cols>
  <sheetData>
    <row r="1" spans="1:16">
      <c r="A1" s="62" t="s">
        <v>7</v>
      </c>
      <c r="B1" s="148" t="s">
        <v>904</v>
      </c>
      <c r="C1" s="148" t="s">
        <v>905</v>
      </c>
      <c r="D1" s="63" t="s">
        <v>8</v>
      </c>
      <c r="E1" s="63" t="s">
        <v>13</v>
      </c>
      <c r="F1" s="147" t="s">
        <v>903</v>
      </c>
      <c r="G1" s="64" t="s">
        <v>12</v>
      </c>
      <c r="H1" s="64" t="s">
        <v>9</v>
      </c>
      <c r="I1" s="146" t="s">
        <v>902</v>
      </c>
      <c r="J1" s="63" t="s">
        <v>10</v>
      </c>
      <c r="K1" s="65" t="s">
        <v>485</v>
      </c>
      <c r="L1" s="145" t="s">
        <v>886</v>
      </c>
      <c r="M1" s="145" t="s">
        <v>887</v>
      </c>
      <c r="N1" s="145" t="s">
        <v>888</v>
      </c>
      <c r="O1" s="145" t="s">
        <v>889</v>
      </c>
      <c r="P1" s="63" t="s">
        <v>11</v>
      </c>
    </row>
    <row r="2" spans="1:16">
      <c r="A2" s="118"/>
      <c r="B2" s="118"/>
      <c r="C2" s="118"/>
      <c r="D2" s="149" t="s">
        <v>20</v>
      </c>
      <c r="E2" s="118"/>
      <c r="F2" s="118"/>
      <c r="G2" s="116"/>
      <c r="H2" s="118"/>
      <c r="I2" s="118"/>
      <c r="J2" s="118"/>
      <c r="K2" s="118"/>
      <c r="L2" s="118"/>
      <c r="M2" s="118"/>
      <c r="N2" s="118"/>
      <c r="O2" s="118"/>
      <c r="P2" s="118"/>
    </row>
    <row r="3" spans="1:16" outlineLevel="1" collapsed="1">
      <c r="A3" s="144"/>
      <c r="B3" s="144"/>
      <c r="C3" s="144"/>
      <c r="D3" s="157" t="s">
        <v>920</v>
      </c>
      <c r="E3" s="144"/>
      <c r="F3" s="22"/>
      <c r="G3" s="22"/>
      <c r="H3" s="22"/>
      <c r="I3" s="22"/>
      <c r="J3" s="22"/>
      <c r="K3" s="22"/>
      <c r="L3" s="22"/>
      <c r="M3" s="22"/>
      <c r="N3" s="22"/>
      <c r="O3" s="22"/>
      <c r="P3" s="22"/>
    </row>
    <row r="4" spans="1:16" hidden="1" outlineLevel="2">
      <c r="A4" s="4">
        <f>A2+1</f>
        <v>1</v>
      </c>
      <c r="B4" s="4"/>
      <c r="C4" s="4"/>
      <c r="D4" s="150" t="s">
        <v>188</v>
      </c>
      <c r="E4" s="60" t="s">
        <v>915</v>
      </c>
      <c r="F4" s="31" t="s">
        <v>43</v>
      </c>
      <c r="G4" s="37"/>
      <c r="H4" s="13" t="s">
        <v>42</v>
      </c>
      <c r="I4" s="13" t="s">
        <v>161</v>
      </c>
      <c r="J4" s="36" t="s">
        <v>212</v>
      </c>
      <c r="K4" s="29"/>
      <c r="L4" s="32" t="s">
        <v>206</v>
      </c>
      <c r="M4" s="36" t="s">
        <v>190</v>
      </c>
      <c r="N4" s="30" t="s">
        <v>205</v>
      </c>
      <c r="O4" s="30" t="s">
        <v>205</v>
      </c>
      <c r="P4" s="4"/>
    </row>
    <row r="5" spans="1:16" hidden="1" outlineLevel="2">
      <c r="A5" s="4">
        <f>A4+1</f>
        <v>2</v>
      </c>
      <c r="B5" s="4"/>
      <c r="C5" s="4"/>
      <c r="D5" s="150" t="s">
        <v>189</v>
      </c>
      <c r="E5" s="60" t="s">
        <v>915</v>
      </c>
      <c r="F5" s="35" t="s">
        <v>44</v>
      </c>
      <c r="G5" s="37"/>
      <c r="H5" s="13" t="s">
        <v>42</v>
      </c>
      <c r="I5" s="13" t="s">
        <v>161</v>
      </c>
      <c r="J5" s="36" t="s">
        <v>213</v>
      </c>
      <c r="K5" s="4"/>
      <c r="L5" s="32" t="s">
        <v>206</v>
      </c>
      <c r="M5" s="36" t="s">
        <v>209</v>
      </c>
      <c r="N5" s="30" t="s">
        <v>205</v>
      </c>
      <c r="O5" s="30" t="s">
        <v>205</v>
      </c>
      <c r="P5" s="4"/>
    </row>
    <row r="6" spans="1:16" hidden="1" outlineLevel="2">
      <c r="A6" s="4">
        <f>A5+1</f>
        <v>3</v>
      </c>
      <c r="B6" s="4"/>
      <c r="C6" s="4"/>
      <c r="D6" s="151" t="s">
        <v>351</v>
      </c>
      <c r="E6" s="60" t="s">
        <v>915</v>
      </c>
      <c r="F6" s="45"/>
      <c r="G6" s="45"/>
      <c r="H6" s="13"/>
      <c r="I6" s="13"/>
      <c r="J6" s="46"/>
      <c r="K6" s="23"/>
      <c r="L6" s="47"/>
      <c r="M6" s="23"/>
      <c r="N6" s="48"/>
      <c r="O6" s="49"/>
      <c r="P6" s="46"/>
    </row>
    <row r="7" spans="1:16" hidden="1" outlineLevel="2">
      <c r="A7" s="4">
        <f t="shared" ref="A7" si="0">A6+1</f>
        <v>4</v>
      </c>
      <c r="B7" s="4"/>
      <c r="C7" s="4"/>
      <c r="D7" s="151" t="s">
        <v>352</v>
      </c>
      <c r="E7" s="60" t="s">
        <v>915</v>
      </c>
      <c r="F7" s="45"/>
      <c r="G7" s="45"/>
      <c r="H7" s="13"/>
      <c r="I7" s="13"/>
      <c r="J7" s="46"/>
      <c r="K7" s="23"/>
      <c r="L7" s="47"/>
      <c r="M7" s="23"/>
      <c r="N7" s="48"/>
      <c r="O7" s="49"/>
      <c r="P7" s="46"/>
    </row>
    <row r="8" spans="1:16">
      <c r="A8" s="117"/>
      <c r="B8" s="117"/>
      <c r="C8" s="117"/>
      <c r="D8" s="149" t="s">
        <v>19</v>
      </c>
      <c r="E8" s="118"/>
      <c r="F8" s="117"/>
      <c r="G8" s="116"/>
      <c r="H8" s="117"/>
      <c r="I8" s="117"/>
      <c r="J8" s="117"/>
      <c r="K8" s="117"/>
      <c r="L8" s="117"/>
      <c r="M8" s="117"/>
      <c r="N8" s="117"/>
      <c r="O8" s="117"/>
      <c r="P8" s="117"/>
    </row>
    <row r="9" spans="1:16" outlineLevel="1" collapsed="1">
      <c r="A9" s="21"/>
      <c r="B9" s="21"/>
      <c r="C9" s="21"/>
      <c r="D9" s="165" t="s">
        <v>910</v>
      </c>
      <c r="E9" s="22"/>
      <c r="F9" s="21"/>
      <c r="G9" s="25"/>
      <c r="H9" s="21"/>
      <c r="I9" s="21"/>
      <c r="J9" s="21"/>
      <c r="K9" s="21"/>
      <c r="L9" s="21"/>
      <c r="M9" s="21"/>
      <c r="N9" s="21"/>
      <c r="O9" s="21"/>
      <c r="P9" s="21"/>
    </row>
    <row r="10" spans="1:16" hidden="1" outlineLevel="2">
      <c r="A10" s="4">
        <f>A9+1</f>
        <v>1</v>
      </c>
      <c r="B10" s="4"/>
      <c r="C10" s="4"/>
      <c r="D10" s="151" t="s">
        <v>191</v>
      </c>
      <c r="E10" s="60" t="s">
        <v>911</v>
      </c>
      <c r="F10" s="35" t="s">
        <v>45</v>
      </c>
      <c r="G10" s="37"/>
      <c r="H10" s="13" t="s">
        <v>42</v>
      </c>
      <c r="I10" s="13" t="s">
        <v>162</v>
      </c>
      <c r="J10" s="36" t="s">
        <v>214</v>
      </c>
      <c r="K10" s="4"/>
      <c r="L10" s="32" t="s">
        <v>206</v>
      </c>
      <c r="M10" s="36" t="s">
        <v>210</v>
      </c>
      <c r="N10" s="30" t="s">
        <v>205</v>
      </c>
      <c r="O10" s="30" t="s">
        <v>205</v>
      </c>
      <c r="P10" s="4"/>
    </row>
    <row r="11" spans="1:16" hidden="1" outlineLevel="2">
      <c r="A11" s="4">
        <f t="shared" ref="A11:A76" si="1">A10+1</f>
        <v>2</v>
      </c>
      <c r="B11" s="4"/>
      <c r="C11" s="4"/>
      <c r="D11" s="150" t="s">
        <v>192</v>
      </c>
      <c r="E11" s="60" t="s">
        <v>911</v>
      </c>
      <c r="F11" s="35" t="s">
        <v>46</v>
      </c>
      <c r="G11" s="37"/>
      <c r="H11" s="13" t="s">
        <v>42</v>
      </c>
      <c r="I11" s="13" t="s">
        <v>162</v>
      </c>
      <c r="J11" s="36" t="s">
        <v>215</v>
      </c>
      <c r="K11" s="4"/>
      <c r="L11" s="32" t="s">
        <v>206</v>
      </c>
      <c r="M11" s="36" t="s">
        <v>211</v>
      </c>
      <c r="N11" s="30" t="s">
        <v>205</v>
      </c>
      <c r="O11" s="30" t="s">
        <v>205</v>
      </c>
      <c r="P11" s="6"/>
    </row>
    <row r="12" spans="1:16" hidden="1" outlineLevel="2">
      <c r="A12" s="4">
        <f t="shared" si="1"/>
        <v>3</v>
      </c>
      <c r="B12" s="4"/>
      <c r="C12" s="4"/>
      <c r="D12" s="151" t="s">
        <v>247</v>
      </c>
      <c r="E12" s="60" t="s">
        <v>911</v>
      </c>
      <c r="F12" s="42" t="s">
        <v>487</v>
      </c>
      <c r="G12" s="15"/>
      <c r="H12" s="13"/>
      <c r="I12" s="13"/>
      <c r="J12" s="13"/>
      <c r="K12" s="13"/>
      <c r="L12" s="13"/>
      <c r="M12" s="13"/>
      <c r="N12" s="10"/>
      <c r="O12" s="10"/>
      <c r="P12" s="13"/>
    </row>
    <row r="13" spans="1:16" hidden="1" outlineLevel="2">
      <c r="A13" s="4">
        <f t="shared" si="1"/>
        <v>4</v>
      </c>
      <c r="B13" s="4"/>
      <c r="C13" s="4"/>
      <c r="D13" s="151" t="s">
        <v>248</v>
      </c>
      <c r="E13" s="60" t="s">
        <v>911</v>
      </c>
      <c r="F13" s="42" t="s">
        <v>487</v>
      </c>
      <c r="G13" s="15"/>
      <c r="H13" s="13"/>
      <c r="I13" s="13"/>
      <c r="J13" s="13"/>
      <c r="K13" s="13"/>
      <c r="L13" s="13"/>
      <c r="M13" s="13"/>
      <c r="N13" s="10"/>
      <c r="O13" s="10"/>
      <c r="P13" s="13"/>
    </row>
    <row r="14" spans="1:16" hidden="1" outlineLevel="2">
      <c r="A14" s="4">
        <f>A16+1</f>
        <v>1</v>
      </c>
      <c r="B14" s="4"/>
      <c r="C14" s="4"/>
      <c r="D14" s="152" t="s">
        <v>207</v>
      </c>
      <c r="E14" s="60" t="s">
        <v>911</v>
      </c>
      <c r="F14" s="40" t="s">
        <v>47</v>
      </c>
      <c r="G14" s="33"/>
      <c r="H14" s="34" t="s">
        <v>42</v>
      </c>
      <c r="I14" s="34" t="s">
        <v>162</v>
      </c>
      <c r="J14" s="4"/>
      <c r="K14" s="4"/>
      <c r="L14" s="7"/>
      <c r="M14" s="7"/>
      <c r="N14" s="7"/>
      <c r="O14" s="7"/>
      <c r="P14" s="4"/>
    </row>
    <row r="15" spans="1:16" hidden="1" outlineLevel="2">
      <c r="A15" s="4" t="e">
        <f>#REF!+1</f>
        <v>#REF!</v>
      </c>
      <c r="B15" s="4"/>
      <c r="C15" s="4"/>
      <c r="D15" s="152" t="s">
        <v>208</v>
      </c>
      <c r="E15" s="60" t="s">
        <v>911</v>
      </c>
      <c r="F15" s="33" t="s">
        <v>48</v>
      </c>
      <c r="G15" s="33"/>
      <c r="H15" s="34" t="s">
        <v>42</v>
      </c>
      <c r="I15" s="34" t="s">
        <v>162</v>
      </c>
      <c r="J15" s="5"/>
      <c r="K15" s="5"/>
      <c r="L15" s="8"/>
      <c r="M15" s="8"/>
      <c r="N15" s="8"/>
      <c r="O15" s="8"/>
      <c r="P15" s="4"/>
    </row>
    <row r="16" spans="1:16" outlineLevel="1" collapsed="1">
      <c r="A16" s="21"/>
      <c r="B16" s="21"/>
      <c r="C16" s="21"/>
      <c r="D16" s="165" t="s">
        <v>913</v>
      </c>
      <c r="E16" s="22"/>
      <c r="F16" s="21"/>
      <c r="G16" s="25"/>
      <c r="H16" s="21"/>
      <c r="I16" s="21"/>
      <c r="J16" s="21"/>
      <c r="K16" s="21"/>
      <c r="L16" s="21"/>
      <c r="M16" s="21"/>
      <c r="N16" s="21"/>
      <c r="O16" s="21"/>
      <c r="P16" s="21"/>
    </row>
    <row r="17" spans="1:16" hidden="1" outlineLevel="2">
      <c r="A17" s="4">
        <f>A14+1</f>
        <v>2</v>
      </c>
      <c r="B17" s="4"/>
      <c r="C17" s="4"/>
      <c r="D17" s="151" t="s">
        <v>194</v>
      </c>
      <c r="E17" s="60" t="s">
        <v>914</v>
      </c>
      <c r="F17" s="35" t="s">
        <v>49</v>
      </c>
      <c r="G17" s="37"/>
      <c r="H17" s="13" t="s">
        <v>42</v>
      </c>
      <c r="I17" s="13" t="s">
        <v>162</v>
      </c>
      <c r="J17" s="35" t="s">
        <v>216</v>
      </c>
      <c r="K17" s="5"/>
      <c r="L17" s="32" t="s">
        <v>206</v>
      </c>
      <c r="M17" s="38" t="s">
        <v>217</v>
      </c>
      <c r="N17" s="30" t="s">
        <v>205</v>
      </c>
      <c r="O17" s="30" t="s">
        <v>205</v>
      </c>
      <c r="P17" s="4"/>
    </row>
    <row r="18" spans="1:16" hidden="1" outlineLevel="2">
      <c r="A18" s="4">
        <f t="shared" si="1"/>
        <v>3</v>
      </c>
      <c r="B18" s="4"/>
      <c r="C18" s="4"/>
      <c r="D18" s="151" t="s">
        <v>245</v>
      </c>
      <c r="E18" s="60" t="s">
        <v>914</v>
      </c>
      <c r="F18" s="42" t="s">
        <v>487</v>
      </c>
      <c r="G18" s="15"/>
      <c r="H18" s="44"/>
      <c r="I18" s="44"/>
      <c r="J18" s="44"/>
      <c r="K18" s="44"/>
      <c r="L18" s="44"/>
      <c r="M18" s="44"/>
      <c r="N18" s="43"/>
      <c r="O18" s="43"/>
      <c r="P18" s="44"/>
    </row>
    <row r="19" spans="1:16" outlineLevel="1" collapsed="1">
      <c r="A19" s="21"/>
      <c r="B19" s="21"/>
      <c r="C19" s="21"/>
      <c r="D19" s="165" t="s">
        <v>916</v>
      </c>
      <c r="E19" s="22"/>
      <c r="F19" s="21"/>
      <c r="G19" s="25"/>
      <c r="H19" s="21"/>
      <c r="I19" s="21"/>
      <c r="J19" s="21"/>
      <c r="K19" s="21"/>
      <c r="L19" s="21"/>
      <c r="M19" s="21"/>
      <c r="N19" s="21"/>
      <c r="O19" s="21"/>
      <c r="P19" s="21"/>
    </row>
    <row r="20" spans="1:16" hidden="1" outlineLevel="2">
      <c r="A20" s="4">
        <f t="shared" si="1"/>
        <v>1</v>
      </c>
      <c r="B20" s="4"/>
      <c r="C20" s="4"/>
      <c r="D20" s="153" t="s">
        <v>890</v>
      </c>
      <c r="E20" s="24">
        <v>204</v>
      </c>
      <c r="F20" s="26" t="s">
        <v>57</v>
      </c>
      <c r="G20" s="15"/>
      <c r="H20" s="13" t="s">
        <v>42</v>
      </c>
      <c r="I20" s="13" t="s">
        <v>162</v>
      </c>
      <c r="J20" s="5"/>
      <c r="K20" s="5"/>
      <c r="L20" s="8"/>
      <c r="M20" s="8"/>
      <c r="N20" s="8"/>
      <c r="O20" s="8"/>
      <c r="P20" s="4"/>
    </row>
    <row r="21" spans="1:16" hidden="1" outlineLevel="2">
      <c r="A21" s="4">
        <f t="shared" si="1"/>
        <v>2</v>
      </c>
      <c r="B21" s="4"/>
      <c r="C21" s="4"/>
      <c r="D21" s="154" t="s">
        <v>14</v>
      </c>
      <c r="E21" s="60" t="s">
        <v>906</v>
      </c>
      <c r="F21" s="26" t="s">
        <v>58</v>
      </c>
      <c r="G21" s="37"/>
      <c r="H21" s="13" t="s">
        <v>42</v>
      </c>
      <c r="I21" s="13" t="s">
        <v>162</v>
      </c>
      <c r="J21" s="137" t="s">
        <v>985</v>
      </c>
      <c r="K21" s="5"/>
      <c r="L21" s="196" t="s">
        <v>984</v>
      </c>
      <c r="M21" s="196" t="s">
        <v>986</v>
      </c>
      <c r="N21" s="8"/>
      <c r="O21" s="8"/>
      <c r="P21" s="13"/>
    </row>
    <row r="22" spans="1:16" hidden="1" outlineLevel="2">
      <c r="A22" s="4">
        <f t="shared" si="1"/>
        <v>3</v>
      </c>
      <c r="B22" s="4"/>
      <c r="C22" s="4"/>
      <c r="D22" s="153" t="s">
        <v>891</v>
      </c>
      <c r="E22" s="24">
        <v>204</v>
      </c>
      <c r="F22" s="26" t="s">
        <v>59</v>
      </c>
      <c r="G22" s="15"/>
      <c r="H22" s="13" t="s">
        <v>42</v>
      </c>
      <c r="I22" s="13" t="s">
        <v>162</v>
      </c>
      <c r="J22" s="18"/>
      <c r="K22" s="18"/>
      <c r="L22" s="19"/>
      <c r="M22" s="20"/>
      <c r="N22" s="19"/>
      <c r="O22" s="20"/>
      <c r="P22" s="17"/>
    </row>
    <row r="23" spans="1:16" hidden="1" outlineLevel="2">
      <c r="A23" s="4">
        <f t="shared" si="1"/>
        <v>4</v>
      </c>
      <c r="B23" s="4"/>
      <c r="C23" s="4"/>
      <c r="D23" s="153" t="s">
        <v>16</v>
      </c>
      <c r="E23" s="60" t="s">
        <v>906</v>
      </c>
      <c r="F23" s="26" t="s">
        <v>60</v>
      </c>
      <c r="G23" s="37"/>
      <c r="H23" s="13" t="s">
        <v>42</v>
      </c>
      <c r="I23" s="13" t="s">
        <v>162</v>
      </c>
      <c r="J23" s="137" t="s">
        <v>1038</v>
      </c>
      <c r="K23" s="5"/>
      <c r="L23" s="196" t="s">
        <v>996</v>
      </c>
      <c r="M23" s="8"/>
      <c r="N23" s="8"/>
      <c r="O23" s="8"/>
      <c r="P23" s="13"/>
    </row>
    <row r="24" spans="1:16" hidden="1" outlineLevel="2">
      <c r="A24" s="4">
        <f t="shared" si="1"/>
        <v>5</v>
      </c>
      <c r="B24" s="4"/>
      <c r="C24" s="4"/>
      <c r="D24" s="153" t="s">
        <v>892</v>
      </c>
      <c r="E24" s="60" t="s">
        <v>906</v>
      </c>
      <c r="F24" s="137" t="s">
        <v>61</v>
      </c>
      <c r="G24" s="37"/>
      <c r="H24" s="13" t="s">
        <v>42</v>
      </c>
      <c r="I24" s="13" t="s">
        <v>162</v>
      </c>
      <c r="J24" s="137" t="s">
        <v>1042</v>
      </c>
      <c r="K24" s="5"/>
      <c r="L24" s="200" t="s">
        <v>988</v>
      </c>
      <c r="M24" s="196" t="s">
        <v>1029</v>
      </c>
      <c r="N24" s="8"/>
      <c r="O24" s="8"/>
      <c r="P24" s="13"/>
    </row>
    <row r="25" spans="1:16" hidden="1" outlineLevel="2">
      <c r="A25" s="4"/>
      <c r="B25" s="60" t="s">
        <v>466</v>
      </c>
      <c r="C25" s="60" t="s">
        <v>461</v>
      </c>
      <c r="D25" s="158" t="s">
        <v>464</v>
      </c>
      <c r="E25" s="60"/>
      <c r="F25" s="137" t="s">
        <v>1031</v>
      </c>
      <c r="G25" s="37"/>
      <c r="H25" s="13" t="s">
        <v>42</v>
      </c>
      <c r="I25" s="13" t="s">
        <v>162</v>
      </c>
      <c r="J25" s="137" t="s">
        <v>1030</v>
      </c>
      <c r="K25" s="5"/>
      <c r="L25" s="196" t="s">
        <v>1008</v>
      </c>
      <c r="M25" s="196" t="s">
        <v>1029</v>
      </c>
      <c r="N25" s="8"/>
      <c r="O25" s="8"/>
      <c r="P25" s="13"/>
    </row>
    <row r="26" spans="1:16" hidden="1" outlineLevel="2">
      <c r="A26" s="4">
        <f>A24+1</f>
        <v>6</v>
      </c>
      <c r="B26" s="4"/>
      <c r="C26" s="4"/>
      <c r="D26" s="153" t="s">
        <v>17</v>
      </c>
      <c r="E26" s="24">
        <v>204</v>
      </c>
      <c r="F26" s="26" t="s">
        <v>62</v>
      </c>
      <c r="G26" s="15"/>
      <c r="H26" s="13" t="s">
        <v>42</v>
      </c>
      <c r="I26" s="13" t="s">
        <v>162</v>
      </c>
      <c r="J26" s="4"/>
      <c r="K26" s="4"/>
      <c r="L26" s="7"/>
      <c r="M26" s="7"/>
      <c r="N26" s="7"/>
      <c r="O26" s="7"/>
      <c r="P26" s="13"/>
    </row>
    <row r="27" spans="1:16" hidden="1" outlineLevel="2">
      <c r="A27" s="4">
        <f t="shared" si="1"/>
        <v>7</v>
      </c>
      <c r="B27" s="60" t="s">
        <v>466</v>
      </c>
      <c r="C27" s="4"/>
      <c r="D27" s="153" t="s">
        <v>863</v>
      </c>
      <c r="E27" s="60" t="s">
        <v>906</v>
      </c>
      <c r="F27" s="26" t="s">
        <v>63</v>
      </c>
      <c r="G27" s="37"/>
      <c r="H27" s="13" t="s">
        <v>42</v>
      </c>
      <c r="I27" s="13" t="s">
        <v>162</v>
      </c>
      <c r="J27" s="60" t="s">
        <v>1033</v>
      </c>
      <c r="K27" s="4"/>
      <c r="L27" s="7"/>
      <c r="M27" s="7"/>
      <c r="N27" s="7"/>
      <c r="O27" s="7"/>
      <c r="P27" s="13"/>
    </row>
    <row r="28" spans="1:16" hidden="1" outlineLevel="2">
      <c r="A28" s="4">
        <f t="shared" si="1"/>
        <v>8</v>
      </c>
      <c r="B28" s="4"/>
      <c r="C28" s="4"/>
      <c r="D28" s="153" t="s">
        <v>893</v>
      </c>
      <c r="E28" s="24">
        <v>204</v>
      </c>
      <c r="F28" s="26" t="s">
        <v>64</v>
      </c>
      <c r="G28" s="15"/>
      <c r="H28" s="13" t="s">
        <v>42</v>
      </c>
      <c r="I28" s="13" t="s">
        <v>162</v>
      </c>
      <c r="J28" s="4"/>
      <c r="K28" s="4"/>
      <c r="L28" s="7"/>
      <c r="M28" s="7"/>
      <c r="N28" s="7"/>
      <c r="O28" s="7"/>
      <c r="P28" s="13"/>
    </row>
    <row r="29" spans="1:16" hidden="1" outlineLevel="2">
      <c r="A29" s="4">
        <f t="shared" si="1"/>
        <v>9</v>
      </c>
      <c r="B29" s="4"/>
      <c r="C29" s="4"/>
      <c r="D29" s="153" t="s">
        <v>894</v>
      </c>
      <c r="E29" s="24">
        <v>204</v>
      </c>
      <c r="F29" s="26" t="s">
        <v>65</v>
      </c>
      <c r="G29" s="15"/>
      <c r="H29" s="13" t="s">
        <v>42</v>
      </c>
      <c r="I29" s="13" t="s">
        <v>162</v>
      </c>
      <c r="J29" s="4"/>
      <c r="K29" s="4"/>
      <c r="L29" s="7"/>
      <c r="M29" s="7"/>
      <c r="N29" s="7"/>
      <c r="O29" s="7"/>
      <c r="P29" s="13"/>
    </row>
    <row r="30" spans="1:16" hidden="1" outlineLevel="2">
      <c r="A30" s="4">
        <f t="shared" si="1"/>
        <v>10</v>
      </c>
      <c r="B30" s="4"/>
      <c r="C30" s="4"/>
      <c r="D30" s="153" t="s">
        <v>871</v>
      </c>
      <c r="E30" s="24">
        <v>204</v>
      </c>
      <c r="F30" s="26" t="s">
        <v>66</v>
      </c>
      <c r="G30" s="15"/>
      <c r="H30" s="13" t="s">
        <v>42</v>
      </c>
      <c r="I30" s="13" t="s">
        <v>162</v>
      </c>
      <c r="J30" s="4"/>
      <c r="K30" s="4"/>
      <c r="L30" s="7"/>
      <c r="M30" s="7"/>
      <c r="N30" s="7"/>
      <c r="O30" s="7"/>
      <c r="P30" s="13"/>
    </row>
    <row r="31" spans="1:16" hidden="1" outlineLevel="2">
      <c r="A31" s="4">
        <f t="shared" si="1"/>
        <v>11</v>
      </c>
      <c r="B31" s="4"/>
      <c r="C31" s="4"/>
      <c r="D31" s="158" t="s">
        <v>476</v>
      </c>
      <c r="E31" s="24">
        <v>204</v>
      </c>
      <c r="F31" s="56" t="s">
        <v>79</v>
      </c>
      <c r="G31" s="37"/>
      <c r="H31" s="13" t="s">
        <v>42</v>
      </c>
      <c r="I31" s="13" t="s">
        <v>162</v>
      </c>
      <c r="J31" s="13" t="s">
        <v>402</v>
      </c>
      <c r="K31" s="17"/>
      <c r="L31" s="13" t="s">
        <v>399</v>
      </c>
      <c r="M31" s="13" t="s">
        <v>403</v>
      </c>
      <c r="N31" s="10" t="s">
        <v>400</v>
      </c>
      <c r="O31" s="10" t="s">
        <v>380</v>
      </c>
      <c r="P31" s="17"/>
    </row>
    <row r="32" spans="1:16" hidden="1" outlineLevel="2">
      <c r="A32" s="4">
        <f t="shared" si="1"/>
        <v>12</v>
      </c>
      <c r="B32" s="4"/>
      <c r="C32" s="4"/>
      <c r="D32" s="158" t="s">
        <v>873</v>
      </c>
      <c r="E32" s="24">
        <v>204</v>
      </c>
      <c r="F32" s="42" t="s">
        <v>487</v>
      </c>
      <c r="G32" s="15"/>
      <c r="H32" s="44"/>
      <c r="I32" s="44"/>
      <c r="J32" s="44"/>
      <c r="K32" s="44"/>
      <c r="L32" s="44"/>
      <c r="M32" s="44"/>
      <c r="N32" s="43"/>
      <c r="O32" s="43"/>
      <c r="P32" s="44"/>
    </row>
    <row r="33" spans="1:16" hidden="1" outlineLevel="2">
      <c r="A33" s="4">
        <f t="shared" si="1"/>
        <v>13</v>
      </c>
      <c r="B33" s="4"/>
      <c r="C33" s="4"/>
      <c r="D33" s="158" t="s">
        <v>478</v>
      </c>
      <c r="E33" s="24">
        <v>204</v>
      </c>
      <c r="F33" s="42" t="s">
        <v>487</v>
      </c>
      <c r="G33" s="15"/>
      <c r="H33" s="44"/>
      <c r="I33" s="44"/>
      <c r="J33" s="44"/>
      <c r="K33" s="44"/>
      <c r="L33" s="44"/>
      <c r="M33" s="44"/>
      <c r="N33" s="43"/>
      <c r="O33" s="43"/>
      <c r="P33" s="44"/>
    </row>
    <row r="34" spans="1:16" hidden="1" outlineLevel="2">
      <c r="A34" s="4">
        <f t="shared" si="1"/>
        <v>14</v>
      </c>
      <c r="B34" s="4"/>
      <c r="C34" s="4"/>
      <c r="D34" s="158" t="s">
        <v>479</v>
      </c>
      <c r="E34" s="24">
        <v>204</v>
      </c>
      <c r="F34" s="42" t="s">
        <v>487</v>
      </c>
      <c r="G34" s="15"/>
      <c r="H34" s="44"/>
      <c r="I34" s="44"/>
      <c r="J34" s="44"/>
      <c r="K34" s="44"/>
      <c r="L34" s="44"/>
      <c r="M34" s="44"/>
      <c r="N34" s="43"/>
      <c r="O34" s="43"/>
      <c r="P34" s="44"/>
    </row>
    <row r="35" spans="1:16" hidden="1" outlineLevel="2">
      <c r="A35" s="4">
        <f t="shared" si="1"/>
        <v>15</v>
      </c>
      <c r="B35" s="4"/>
      <c r="C35" s="4"/>
      <c r="D35" s="158" t="s">
        <v>874</v>
      </c>
      <c r="E35" s="24">
        <v>204</v>
      </c>
      <c r="F35" s="42" t="s">
        <v>487</v>
      </c>
      <c r="G35" s="15"/>
      <c r="H35" s="44"/>
      <c r="I35" s="44"/>
      <c r="J35" s="44"/>
      <c r="K35" s="44"/>
      <c r="L35" s="44"/>
      <c r="M35" s="44"/>
      <c r="N35" s="43"/>
      <c r="O35" s="43"/>
      <c r="P35" s="44"/>
    </row>
    <row r="36" spans="1:16" hidden="1" outlineLevel="2">
      <c r="A36" s="4">
        <f t="shared" si="1"/>
        <v>16</v>
      </c>
      <c r="B36" s="4"/>
      <c r="C36" s="4"/>
      <c r="D36" s="158" t="s">
        <v>875</v>
      </c>
      <c r="E36" s="24">
        <v>204</v>
      </c>
      <c r="F36" s="42" t="s">
        <v>487</v>
      </c>
      <c r="G36" s="15"/>
      <c r="H36" s="13"/>
      <c r="I36" s="13"/>
      <c r="J36" s="13"/>
      <c r="K36" s="13"/>
      <c r="L36" s="13"/>
      <c r="M36" s="13"/>
      <c r="N36" s="10"/>
      <c r="O36" s="10"/>
      <c r="P36" s="13"/>
    </row>
    <row r="37" spans="1:16" hidden="1" outlineLevel="2">
      <c r="A37" s="4">
        <f t="shared" si="1"/>
        <v>17</v>
      </c>
      <c r="B37" s="4"/>
      <c r="C37" s="4"/>
      <c r="D37" s="158" t="s">
        <v>876</v>
      </c>
      <c r="E37" s="24">
        <v>204</v>
      </c>
      <c r="F37" s="42" t="s">
        <v>487</v>
      </c>
      <c r="G37" s="15"/>
      <c r="H37" s="44"/>
      <c r="I37" s="44"/>
      <c r="J37" s="44"/>
      <c r="K37" s="44"/>
      <c r="L37" s="44"/>
      <c r="M37" s="44"/>
      <c r="N37" s="43"/>
      <c r="O37" s="43"/>
      <c r="P37" s="44"/>
    </row>
    <row r="38" spans="1:16" hidden="1" outlineLevel="2">
      <c r="A38" s="4">
        <f t="shared" si="1"/>
        <v>18</v>
      </c>
      <c r="B38" s="4"/>
      <c r="C38" s="4"/>
      <c r="D38" s="158" t="s">
        <v>877</v>
      </c>
      <c r="E38" s="24">
        <v>204</v>
      </c>
      <c r="F38" s="42" t="s">
        <v>487</v>
      </c>
      <c r="G38" s="37"/>
      <c r="H38" s="44"/>
      <c r="I38" s="44"/>
      <c r="J38" s="44"/>
      <c r="K38" s="44"/>
      <c r="L38" s="13" t="s">
        <v>360</v>
      </c>
      <c r="M38" s="13" t="s">
        <v>361</v>
      </c>
      <c r="N38" s="43"/>
      <c r="O38" s="43"/>
      <c r="P38" s="44"/>
    </row>
    <row r="39" spans="1:16" hidden="1" outlineLevel="2">
      <c r="A39" s="4">
        <f t="shared" si="1"/>
        <v>19</v>
      </c>
      <c r="B39" s="4"/>
      <c r="C39" s="4"/>
      <c r="D39" s="158" t="s">
        <v>878</v>
      </c>
      <c r="E39" s="24">
        <v>204</v>
      </c>
      <c r="F39" s="42" t="s">
        <v>487</v>
      </c>
      <c r="G39" s="15"/>
      <c r="H39" s="44"/>
      <c r="I39" s="44"/>
      <c r="J39" s="44"/>
      <c r="K39" s="44"/>
      <c r="L39" s="44"/>
      <c r="M39" s="44"/>
      <c r="N39" s="43"/>
      <c r="O39" s="43"/>
      <c r="P39" s="44"/>
    </row>
    <row r="40" spans="1:16" outlineLevel="1" collapsed="1">
      <c r="A40" s="21"/>
      <c r="B40" s="21"/>
      <c r="C40" s="21"/>
      <c r="D40" s="165" t="s">
        <v>917</v>
      </c>
      <c r="E40" s="22"/>
      <c r="F40" s="21"/>
      <c r="G40" s="25"/>
      <c r="H40" s="21"/>
      <c r="I40" s="21"/>
      <c r="J40" s="21"/>
      <c r="K40" s="21"/>
      <c r="L40" s="21"/>
      <c r="M40" s="21"/>
      <c r="N40" s="21"/>
      <c r="O40" s="21"/>
      <c r="P40" s="21"/>
    </row>
    <row r="41" spans="1:16" hidden="1" outlineLevel="2">
      <c r="A41" s="4">
        <f t="shared" si="1"/>
        <v>1</v>
      </c>
      <c r="B41" s="4"/>
      <c r="C41" s="4"/>
      <c r="D41" s="153" t="s">
        <v>866</v>
      </c>
      <c r="E41" s="16">
        <v>207</v>
      </c>
      <c r="F41" s="26" t="s">
        <v>67</v>
      </c>
      <c r="G41" s="15"/>
      <c r="H41" s="13" t="s">
        <v>42</v>
      </c>
      <c r="I41" s="13" t="s">
        <v>162</v>
      </c>
      <c r="J41" s="4"/>
      <c r="K41" s="4"/>
      <c r="L41" s="7"/>
      <c r="M41" s="7"/>
      <c r="N41" s="7"/>
      <c r="O41" s="7"/>
      <c r="P41" s="13"/>
    </row>
    <row r="42" spans="1:16" hidden="1" outlineLevel="2">
      <c r="A42" s="4">
        <f t="shared" si="1"/>
        <v>2</v>
      </c>
      <c r="B42" s="4"/>
      <c r="C42" s="4"/>
      <c r="D42" s="154" t="s">
        <v>14</v>
      </c>
      <c r="E42" s="60" t="s">
        <v>906</v>
      </c>
      <c r="F42" s="26" t="s">
        <v>68</v>
      </c>
      <c r="G42" s="37"/>
      <c r="H42" s="13" t="s">
        <v>42</v>
      </c>
      <c r="I42" s="13" t="s">
        <v>162</v>
      </c>
      <c r="J42" s="209" t="s">
        <v>1065</v>
      </c>
      <c r="K42" s="4"/>
      <c r="L42" s="200" t="s">
        <v>986</v>
      </c>
      <c r="M42" s="200" t="s">
        <v>1064</v>
      </c>
      <c r="N42" s="7"/>
      <c r="O42" s="7"/>
      <c r="P42" s="13"/>
    </row>
    <row r="43" spans="1:16" hidden="1" outlineLevel="2">
      <c r="A43" s="4">
        <f t="shared" si="1"/>
        <v>3</v>
      </c>
      <c r="B43" s="4"/>
      <c r="C43" s="4"/>
      <c r="D43" s="153" t="s">
        <v>867</v>
      </c>
      <c r="E43" s="16">
        <v>207</v>
      </c>
      <c r="F43" s="26" t="s">
        <v>69</v>
      </c>
      <c r="G43" s="15"/>
      <c r="H43" s="13" t="s">
        <v>42</v>
      </c>
      <c r="I43" s="13" t="s">
        <v>162</v>
      </c>
      <c r="J43" s="4"/>
      <c r="K43" s="4"/>
      <c r="L43" s="7"/>
      <c r="M43" s="7"/>
      <c r="N43" s="7"/>
      <c r="O43" s="7"/>
      <c r="P43" s="13"/>
    </row>
    <row r="44" spans="1:16" hidden="1" outlineLevel="2">
      <c r="A44" s="4">
        <f t="shared" si="1"/>
        <v>4</v>
      </c>
      <c r="B44" s="4"/>
      <c r="C44" s="4"/>
      <c r="D44" s="153" t="s">
        <v>868</v>
      </c>
      <c r="E44" s="60" t="s">
        <v>906</v>
      </c>
      <c r="F44" s="26" t="s">
        <v>70</v>
      </c>
      <c r="G44" s="37"/>
      <c r="H44" s="13" t="s">
        <v>42</v>
      </c>
      <c r="I44" s="13" t="s">
        <v>162</v>
      </c>
      <c r="J44" s="60" t="s">
        <v>1041</v>
      </c>
      <c r="K44" s="4"/>
      <c r="L44" s="196" t="s">
        <v>996</v>
      </c>
      <c r="M44" s="7"/>
      <c r="N44" s="7"/>
      <c r="O44" s="7"/>
      <c r="P44" s="13"/>
    </row>
    <row r="45" spans="1:16" hidden="1" outlineLevel="2">
      <c r="A45" s="4">
        <f t="shared" si="1"/>
        <v>5</v>
      </c>
      <c r="B45" s="4"/>
      <c r="C45" s="4"/>
      <c r="D45" s="153" t="s">
        <v>869</v>
      </c>
      <c r="E45" s="60" t="s">
        <v>906</v>
      </c>
      <c r="F45" s="26" t="s">
        <v>71</v>
      </c>
      <c r="G45" s="37"/>
      <c r="H45" s="13" t="s">
        <v>42</v>
      </c>
      <c r="I45" s="13" t="s">
        <v>162</v>
      </c>
      <c r="J45" s="60" t="s">
        <v>1043</v>
      </c>
      <c r="K45" s="4"/>
      <c r="L45" s="200" t="s">
        <v>988</v>
      </c>
      <c r="M45" s="200" t="s">
        <v>1040</v>
      </c>
      <c r="N45" s="7"/>
      <c r="O45" s="7"/>
      <c r="P45" s="13"/>
    </row>
    <row r="46" spans="1:16" hidden="1" outlineLevel="2">
      <c r="A46" s="4"/>
      <c r="B46" s="60" t="s">
        <v>466</v>
      </c>
      <c r="C46" s="60" t="s">
        <v>461</v>
      </c>
      <c r="D46" s="158" t="s">
        <v>464</v>
      </c>
      <c r="E46" s="60"/>
      <c r="F46" s="137" t="s">
        <v>1032</v>
      </c>
      <c r="G46" s="37"/>
      <c r="H46" s="13" t="s">
        <v>42</v>
      </c>
      <c r="I46" s="13" t="s">
        <v>162</v>
      </c>
      <c r="J46" s="60" t="s">
        <v>1039</v>
      </c>
      <c r="K46" s="4"/>
      <c r="L46" s="200" t="s">
        <v>1008</v>
      </c>
      <c r="M46" s="200" t="s">
        <v>1040</v>
      </c>
      <c r="N46" s="7"/>
      <c r="O46" s="7"/>
      <c r="P46" s="13"/>
    </row>
    <row r="47" spans="1:16" hidden="1" outlineLevel="2">
      <c r="A47" s="4">
        <f>A45+1</f>
        <v>6</v>
      </c>
      <c r="B47" s="4"/>
      <c r="C47" s="4"/>
      <c r="D47" s="153" t="s">
        <v>870</v>
      </c>
      <c r="E47" s="16">
        <v>207</v>
      </c>
      <c r="F47" s="26" t="s">
        <v>72</v>
      </c>
      <c r="G47" s="15"/>
      <c r="H47" s="13" t="s">
        <v>42</v>
      </c>
      <c r="I47" s="13" t="s">
        <v>162</v>
      </c>
      <c r="J47" s="4"/>
      <c r="K47" s="4"/>
      <c r="L47" s="7"/>
      <c r="M47" s="7"/>
      <c r="N47" s="7"/>
      <c r="O47" s="7"/>
      <c r="P47" s="13"/>
    </row>
    <row r="48" spans="1:16" hidden="1" outlineLevel="2">
      <c r="A48" s="4">
        <f t="shared" si="1"/>
        <v>7</v>
      </c>
      <c r="B48" s="60" t="s">
        <v>466</v>
      </c>
      <c r="C48" s="4"/>
      <c r="D48" s="153" t="s">
        <v>822</v>
      </c>
      <c r="E48" s="60" t="s">
        <v>906</v>
      </c>
      <c r="F48" s="26" t="s">
        <v>73</v>
      </c>
      <c r="G48" s="37"/>
      <c r="H48" s="13" t="s">
        <v>42</v>
      </c>
      <c r="I48" s="13" t="s">
        <v>162</v>
      </c>
      <c r="J48" s="13" t="s">
        <v>1034</v>
      </c>
      <c r="K48" s="13"/>
      <c r="L48" s="13"/>
      <c r="M48" s="13"/>
      <c r="N48" s="10"/>
      <c r="O48" s="10"/>
      <c r="P48" s="13"/>
    </row>
    <row r="49" spans="1:16" hidden="1" outlineLevel="2">
      <c r="A49" s="4">
        <f t="shared" si="1"/>
        <v>8</v>
      </c>
      <c r="B49" s="4"/>
      <c r="C49" s="4"/>
      <c r="D49" s="153" t="s">
        <v>895</v>
      </c>
      <c r="E49" s="16">
        <v>207</v>
      </c>
      <c r="F49" s="26" t="s">
        <v>74</v>
      </c>
      <c r="G49" s="15"/>
      <c r="H49" s="13" t="s">
        <v>42</v>
      </c>
      <c r="I49" s="13" t="s">
        <v>162</v>
      </c>
      <c r="J49" s="13"/>
      <c r="K49" s="13"/>
      <c r="L49" s="13"/>
      <c r="M49" s="13"/>
      <c r="N49" s="10"/>
      <c r="O49" s="10"/>
      <c r="P49" s="13"/>
    </row>
    <row r="50" spans="1:16" hidden="1" outlineLevel="2">
      <c r="A50" s="4">
        <f t="shared" si="1"/>
        <v>9</v>
      </c>
      <c r="B50" s="4"/>
      <c r="C50" s="4"/>
      <c r="D50" s="153" t="s">
        <v>896</v>
      </c>
      <c r="E50" s="16">
        <v>207</v>
      </c>
      <c r="F50" s="26" t="s">
        <v>75</v>
      </c>
      <c r="G50" s="15"/>
      <c r="H50" s="13" t="s">
        <v>42</v>
      </c>
      <c r="I50" s="13" t="s">
        <v>162</v>
      </c>
      <c r="J50" s="13"/>
      <c r="K50" s="13"/>
      <c r="L50" s="13"/>
      <c r="M50" s="13"/>
      <c r="N50" s="10"/>
      <c r="O50" s="10"/>
      <c r="P50" s="13"/>
    </row>
    <row r="51" spans="1:16" hidden="1" outlineLevel="2">
      <c r="A51" s="4">
        <f t="shared" si="1"/>
        <v>10</v>
      </c>
      <c r="B51" s="4"/>
      <c r="C51" s="4"/>
      <c r="D51" s="153" t="s">
        <v>871</v>
      </c>
      <c r="E51" s="16">
        <v>207</v>
      </c>
      <c r="F51" s="26" t="s">
        <v>76</v>
      </c>
      <c r="G51" s="15"/>
      <c r="H51" s="13" t="s">
        <v>42</v>
      </c>
      <c r="I51" s="13" t="s">
        <v>162</v>
      </c>
      <c r="J51" s="13"/>
      <c r="K51" s="13"/>
      <c r="L51" s="13"/>
      <c r="M51" s="13"/>
      <c r="N51" s="10"/>
      <c r="O51" s="10"/>
      <c r="P51" s="13"/>
    </row>
    <row r="52" spans="1:16" hidden="1" outlineLevel="2">
      <c r="A52" s="4">
        <f t="shared" si="1"/>
        <v>11</v>
      </c>
      <c r="B52" s="4"/>
      <c r="C52" s="4"/>
      <c r="D52" s="153" t="s">
        <v>897</v>
      </c>
      <c r="E52" s="60" t="s">
        <v>906</v>
      </c>
      <c r="F52" s="26" t="s">
        <v>77</v>
      </c>
      <c r="G52" s="15"/>
      <c r="H52" s="13" t="s">
        <v>42</v>
      </c>
      <c r="I52" s="13" t="s">
        <v>162</v>
      </c>
      <c r="J52" s="13"/>
      <c r="K52" s="13"/>
      <c r="L52" s="13"/>
      <c r="M52" s="13"/>
      <c r="N52" s="10"/>
      <c r="O52" s="10"/>
      <c r="P52" s="13"/>
    </row>
    <row r="53" spans="1:16" hidden="1" outlineLevel="2">
      <c r="A53" s="4">
        <f t="shared" si="1"/>
        <v>12</v>
      </c>
      <c r="B53" s="4"/>
      <c r="C53" s="4"/>
      <c r="D53" s="158" t="s">
        <v>476</v>
      </c>
      <c r="E53" s="16">
        <v>207</v>
      </c>
      <c r="F53" s="55" t="s">
        <v>80</v>
      </c>
      <c r="G53" s="37"/>
      <c r="H53" s="13" t="s">
        <v>42</v>
      </c>
      <c r="I53" s="13" t="s">
        <v>162</v>
      </c>
      <c r="J53" s="13" t="s">
        <v>408</v>
      </c>
      <c r="K53" s="17"/>
      <c r="L53" s="13" t="s">
        <v>399</v>
      </c>
      <c r="M53" s="13" t="s">
        <v>404</v>
      </c>
      <c r="N53" s="10" t="s">
        <v>400</v>
      </c>
      <c r="O53" s="10" t="s">
        <v>380</v>
      </c>
      <c r="P53" s="17"/>
    </row>
    <row r="54" spans="1:16" hidden="1" outlineLevel="2">
      <c r="A54" s="4">
        <f t="shared" si="1"/>
        <v>13</v>
      </c>
      <c r="B54" s="4"/>
      <c r="C54" s="4"/>
      <c r="D54" s="158" t="s">
        <v>873</v>
      </c>
      <c r="E54" s="16">
        <v>207</v>
      </c>
      <c r="F54" s="42" t="s">
        <v>487</v>
      </c>
      <c r="G54" s="15"/>
      <c r="H54" s="44"/>
      <c r="I54" s="44"/>
      <c r="J54" s="44"/>
      <c r="K54" s="44"/>
      <c r="L54" s="44"/>
      <c r="M54" s="44"/>
      <c r="N54" s="43"/>
      <c r="O54" s="43"/>
      <c r="P54" s="44"/>
    </row>
    <row r="55" spans="1:16" hidden="1" outlineLevel="2">
      <c r="A55" s="4">
        <f t="shared" si="1"/>
        <v>14</v>
      </c>
      <c r="B55" s="4"/>
      <c r="C55" s="4"/>
      <c r="D55" s="158" t="s">
        <v>478</v>
      </c>
      <c r="E55" s="16">
        <v>207</v>
      </c>
      <c r="F55" s="42" t="s">
        <v>487</v>
      </c>
      <c r="G55" s="15"/>
      <c r="H55" s="44"/>
      <c r="I55" s="44"/>
      <c r="J55" s="44"/>
      <c r="K55" s="44"/>
      <c r="L55" s="44"/>
      <c r="M55" s="44"/>
      <c r="N55" s="43"/>
      <c r="O55" s="43"/>
      <c r="P55" s="44"/>
    </row>
    <row r="56" spans="1:16" hidden="1" outlineLevel="2">
      <c r="A56" s="4">
        <f t="shared" si="1"/>
        <v>15</v>
      </c>
      <c r="B56" s="4"/>
      <c r="C56" s="4"/>
      <c r="D56" s="158" t="s">
        <v>479</v>
      </c>
      <c r="E56" s="16">
        <v>207</v>
      </c>
      <c r="F56" s="42" t="s">
        <v>487</v>
      </c>
      <c r="G56" s="15"/>
      <c r="H56" s="44"/>
      <c r="I56" s="44"/>
      <c r="J56" s="44"/>
      <c r="K56" s="44"/>
      <c r="L56" s="44"/>
      <c r="M56" s="44"/>
      <c r="N56" s="43"/>
      <c r="O56" s="43"/>
      <c r="P56" s="44"/>
    </row>
    <row r="57" spans="1:16" hidden="1" outlineLevel="2">
      <c r="A57" s="4">
        <f t="shared" si="1"/>
        <v>16</v>
      </c>
      <c r="B57" s="4"/>
      <c r="C57" s="4"/>
      <c r="D57" s="158" t="s">
        <v>874</v>
      </c>
      <c r="E57" s="16">
        <v>207</v>
      </c>
      <c r="F57" s="42" t="s">
        <v>487</v>
      </c>
      <c r="G57" s="15"/>
      <c r="H57" s="44"/>
      <c r="I57" s="44"/>
      <c r="J57" s="44"/>
      <c r="K57" s="44"/>
      <c r="L57" s="44"/>
      <c r="M57" s="44"/>
      <c r="N57" s="43"/>
      <c r="O57" s="43"/>
      <c r="P57" s="44"/>
    </row>
    <row r="58" spans="1:16" hidden="1" outlineLevel="2">
      <c r="A58" s="4">
        <f t="shared" si="1"/>
        <v>17</v>
      </c>
      <c r="B58" s="4"/>
      <c r="C58" s="4"/>
      <c r="D58" s="158" t="s">
        <v>875</v>
      </c>
      <c r="E58" s="16">
        <v>207</v>
      </c>
      <c r="F58" s="42" t="s">
        <v>487</v>
      </c>
      <c r="G58" s="15"/>
      <c r="H58" s="44"/>
      <c r="I58" s="44"/>
      <c r="J58" s="44"/>
      <c r="K58" s="44"/>
      <c r="L58" s="44"/>
      <c r="M58" s="44"/>
      <c r="N58" s="43"/>
      <c r="O58" s="43"/>
      <c r="P58" s="44"/>
    </row>
    <row r="59" spans="1:16" hidden="1" outlineLevel="2">
      <c r="A59" s="4">
        <f t="shared" si="1"/>
        <v>18</v>
      </c>
      <c r="B59" s="4"/>
      <c r="C59" s="4"/>
      <c r="D59" s="158" t="s">
        <v>876</v>
      </c>
      <c r="E59" s="16">
        <v>207</v>
      </c>
      <c r="F59" s="42" t="s">
        <v>487</v>
      </c>
      <c r="G59" s="15"/>
      <c r="H59" s="44"/>
      <c r="I59" s="44"/>
      <c r="J59" s="44"/>
      <c r="K59" s="44"/>
      <c r="L59" s="44"/>
      <c r="M59" s="44"/>
      <c r="N59" s="43"/>
      <c r="O59" s="43"/>
      <c r="P59" s="44"/>
    </row>
    <row r="60" spans="1:16" hidden="1" outlineLevel="2">
      <c r="A60" s="4">
        <f t="shared" si="1"/>
        <v>19</v>
      </c>
      <c r="B60" s="4"/>
      <c r="C60" s="4"/>
      <c r="D60" s="158" t="s">
        <v>877</v>
      </c>
      <c r="E60" s="16">
        <v>207</v>
      </c>
      <c r="F60" s="42" t="s">
        <v>487</v>
      </c>
      <c r="G60" s="37"/>
      <c r="H60" s="44"/>
      <c r="I60" s="44"/>
      <c r="J60" s="44"/>
      <c r="K60" s="44"/>
      <c r="L60" s="13" t="s">
        <v>360</v>
      </c>
      <c r="M60" s="13" t="s">
        <v>362</v>
      </c>
      <c r="N60" s="43"/>
      <c r="O60" s="43"/>
      <c r="P60" s="44"/>
    </row>
    <row r="61" spans="1:16" hidden="1" outlineLevel="2">
      <c r="A61" s="4">
        <f t="shared" si="1"/>
        <v>20</v>
      </c>
      <c r="B61" s="4"/>
      <c r="C61" s="4"/>
      <c r="D61" s="158" t="s">
        <v>878</v>
      </c>
      <c r="E61" s="16">
        <v>207</v>
      </c>
      <c r="F61" s="42" t="s">
        <v>487</v>
      </c>
      <c r="G61" s="15"/>
      <c r="H61" s="44"/>
      <c r="I61" s="44"/>
      <c r="J61" s="44"/>
      <c r="K61" s="44"/>
      <c r="L61" s="44"/>
      <c r="M61" s="44"/>
      <c r="N61" s="43"/>
      <c r="O61" s="43"/>
      <c r="P61" s="44"/>
    </row>
    <row r="62" spans="1:16" outlineLevel="1" collapsed="1">
      <c r="A62" s="21"/>
      <c r="B62" s="21"/>
      <c r="C62" s="21"/>
      <c r="D62" s="165" t="s">
        <v>918</v>
      </c>
      <c r="E62" s="22"/>
      <c r="F62" s="21"/>
      <c r="G62" s="25"/>
      <c r="H62" s="21"/>
      <c r="I62" s="21"/>
      <c r="J62" s="21"/>
      <c r="K62" s="21"/>
      <c r="L62" s="21"/>
      <c r="M62" s="21"/>
      <c r="N62" s="21"/>
      <c r="O62" s="21"/>
      <c r="P62" s="21"/>
    </row>
    <row r="63" spans="1:16" hidden="1" outlineLevel="2">
      <c r="A63" s="4">
        <f t="shared" si="1"/>
        <v>1</v>
      </c>
      <c r="B63" s="4"/>
      <c r="C63" s="4"/>
      <c r="D63" s="158" t="s">
        <v>353</v>
      </c>
      <c r="E63" s="16">
        <v>208</v>
      </c>
      <c r="F63" s="26" t="s">
        <v>51</v>
      </c>
      <c r="G63" s="15"/>
      <c r="H63" s="13" t="s">
        <v>42</v>
      </c>
      <c r="I63" s="13" t="s">
        <v>162</v>
      </c>
      <c r="J63" s="5"/>
      <c r="K63" s="5"/>
      <c r="L63" s="8"/>
      <c r="M63" s="8"/>
      <c r="N63" s="8"/>
      <c r="O63" s="8"/>
      <c r="P63" s="4"/>
    </row>
    <row r="64" spans="1:16" hidden="1" outlineLevel="2">
      <c r="A64" s="4">
        <f t="shared" si="1"/>
        <v>2</v>
      </c>
      <c r="B64" s="4"/>
      <c r="C64" s="4"/>
      <c r="D64" s="158" t="s">
        <v>354</v>
      </c>
      <c r="E64" s="16">
        <v>208</v>
      </c>
      <c r="F64" s="26" t="s">
        <v>52</v>
      </c>
      <c r="G64" s="15"/>
      <c r="H64" s="13" t="s">
        <v>42</v>
      </c>
      <c r="I64" s="13" t="s">
        <v>162</v>
      </c>
      <c r="J64" s="5"/>
      <c r="K64" s="5"/>
      <c r="L64" s="8"/>
      <c r="M64" s="8"/>
      <c r="N64" s="8"/>
      <c r="O64" s="8"/>
      <c r="P64" s="4"/>
    </row>
    <row r="65" spans="1:16" hidden="1" outlineLevel="2">
      <c r="A65" s="4">
        <f t="shared" si="1"/>
        <v>3</v>
      </c>
      <c r="B65" s="4"/>
      <c r="C65" s="4"/>
      <c r="D65" s="154" t="s">
        <v>14</v>
      </c>
      <c r="E65" s="60" t="s">
        <v>906</v>
      </c>
      <c r="F65" s="26" t="s">
        <v>53</v>
      </c>
      <c r="G65" s="37"/>
      <c r="H65" s="13" t="s">
        <v>42</v>
      </c>
      <c r="I65" s="13" t="s">
        <v>162</v>
      </c>
      <c r="J65" s="137" t="s">
        <v>1063</v>
      </c>
      <c r="K65" s="5"/>
      <c r="L65" s="196" t="s">
        <v>938</v>
      </c>
      <c r="M65" s="196" t="s">
        <v>1062</v>
      </c>
      <c r="N65" s="8"/>
      <c r="O65" s="8"/>
      <c r="P65" s="4"/>
    </row>
    <row r="66" spans="1:16" hidden="1" outlineLevel="2">
      <c r="A66" s="4">
        <f t="shared" si="1"/>
        <v>4</v>
      </c>
      <c r="B66" s="4"/>
      <c r="C66" s="4"/>
      <c r="D66" s="154" t="s">
        <v>898</v>
      </c>
      <c r="E66" s="60" t="s">
        <v>906</v>
      </c>
      <c r="F66" s="26" t="s">
        <v>54</v>
      </c>
      <c r="G66" s="37"/>
      <c r="H66" s="13" t="s">
        <v>42</v>
      </c>
      <c r="I66" s="13" t="s">
        <v>162</v>
      </c>
      <c r="J66" s="5"/>
      <c r="K66" s="5"/>
      <c r="L66" s="200" t="s">
        <v>988</v>
      </c>
      <c r="M66" s="196" t="s">
        <v>1036</v>
      </c>
      <c r="N66" s="8"/>
      <c r="O66" s="8"/>
      <c r="P66" s="4"/>
    </row>
    <row r="67" spans="1:16" hidden="1" outlineLevel="2">
      <c r="A67" s="4"/>
      <c r="B67" s="60" t="s">
        <v>466</v>
      </c>
      <c r="C67" s="60" t="s">
        <v>461</v>
      </c>
      <c r="D67" s="158" t="s">
        <v>464</v>
      </c>
      <c r="E67" s="60"/>
      <c r="F67" s="137" t="s">
        <v>1028</v>
      </c>
      <c r="G67" s="15"/>
      <c r="H67" s="13" t="s">
        <v>42</v>
      </c>
      <c r="I67" s="13" t="s">
        <v>162</v>
      </c>
      <c r="J67" s="137" t="s">
        <v>1037</v>
      </c>
      <c r="K67" s="5"/>
      <c r="L67" s="196" t="s">
        <v>1008</v>
      </c>
      <c r="M67" s="196" t="s">
        <v>1036</v>
      </c>
      <c r="N67" s="8"/>
      <c r="O67" s="8"/>
      <c r="P67" s="4"/>
    </row>
    <row r="68" spans="1:16" hidden="1" outlineLevel="2">
      <c r="A68" s="4">
        <f>A66+1</f>
        <v>5</v>
      </c>
      <c r="B68" s="4"/>
      <c r="C68" s="4"/>
      <c r="D68" s="155" t="s">
        <v>899</v>
      </c>
      <c r="E68" s="16">
        <v>208</v>
      </c>
      <c r="F68" s="26" t="s">
        <v>55</v>
      </c>
      <c r="G68" s="37"/>
      <c r="H68" s="13" t="s">
        <v>42</v>
      </c>
      <c r="I68" s="13" t="s">
        <v>162</v>
      </c>
      <c r="J68" s="51" t="s">
        <v>378</v>
      </c>
      <c r="K68" s="5"/>
      <c r="L68" s="50" t="s">
        <v>379</v>
      </c>
      <c r="M68" s="50" t="s">
        <v>377</v>
      </c>
      <c r="N68" s="30" t="s">
        <v>205</v>
      </c>
      <c r="O68" s="52" t="s">
        <v>380</v>
      </c>
      <c r="P68" s="4"/>
    </row>
    <row r="69" spans="1:16" hidden="1" outlineLevel="2">
      <c r="A69" s="4">
        <f t="shared" si="1"/>
        <v>6</v>
      </c>
      <c r="B69" s="4"/>
      <c r="C69" s="4"/>
      <c r="D69" s="154" t="s">
        <v>868</v>
      </c>
      <c r="E69" s="60" t="s">
        <v>906</v>
      </c>
      <c r="F69" s="51" t="s">
        <v>56</v>
      </c>
      <c r="G69" s="37"/>
      <c r="H69" s="13" t="s">
        <v>42</v>
      </c>
      <c r="I69" s="13" t="s">
        <v>162</v>
      </c>
      <c r="J69" s="137" t="s">
        <v>1035</v>
      </c>
      <c r="K69" s="5"/>
      <c r="L69" s="196" t="s">
        <v>996</v>
      </c>
      <c r="M69" s="8"/>
      <c r="N69" s="8"/>
      <c r="O69" s="8"/>
      <c r="P69" s="4"/>
    </row>
    <row r="70" spans="1:16" hidden="1" outlineLevel="2">
      <c r="A70" s="4">
        <f t="shared" si="1"/>
        <v>7</v>
      </c>
      <c r="B70" s="4"/>
      <c r="C70" s="4"/>
      <c r="D70" s="158" t="s">
        <v>476</v>
      </c>
      <c r="E70" s="16">
        <v>208</v>
      </c>
      <c r="F70" s="55" t="s">
        <v>78</v>
      </c>
      <c r="G70" s="37"/>
      <c r="H70" s="13" t="s">
        <v>42</v>
      </c>
      <c r="I70" s="13" t="s">
        <v>162</v>
      </c>
      <c r="J70" s="13" t="s">
        <v>398</v>
      </c>
      <c r="K70" s="17"/>
      <c r="L70" s="13" t="s">
        <v>399</v>
      </c>
      <c r="M70" s="13" t="s">
        <v>401</v>
      </c>
      <c r="N70" s="10" t="s">
        <v>400</v>
      </c>
      <c r="O70" s="10" t="s">
        <v>380</v>
      </c>
      <c r="P70" s="17"/>
    </row>
    <row r="71" spans="1:16" hidden="1" outlineLevel="2">
      <c r="A71" s="4">
        <f t="shared" si="1"/>
        <v>8</v>
      </c>
      <c r="B71" s="4"/>
      <c r="C71" s="4"/>
      <c r="D71" s="158" t="s">
        <v>477</v>
      </c>
      <c r="E71" s="16">
        <v>208</v>
      </c>
      <c r="F71" s="42" t="s">
        <v>487</v>
      </c>
      <c r="G71" s="15"/>
      <c r="H71" s="44"/>
      <c r="I71" s="44"/>
      <c r="J71" s="44"/>
      <c r="K71" s="44"/>
      <c r="L71" s="44"/>
      <c r="M71" s="44"/>
      <c r="N71" s="43"/>
      <c r="O71" s="43"/>
      <c r="P71" s="44"/>
    </row>
    <row r="72" spans="1:16" hidden="1" outlineLevel="2">
      <c r="A72" s="4">
        <f t="shared" si="1"/>
        <v>9</v>
      </c>
      <c r="B72" s="4"/>
      <c r="C72" s="4"/>
      <c r="D72" s="158" t="s">
        <v>478</v>
      </c>
      <c r="E72" s="16">
        <v>208</v>
      </c>
      <c r="F72" s="42" t="s">
        <v>487</v>
      </c>
      <c r="G72" s="15"/>
      <c r="H72" s="13"/>
      <c r="I72" s="13"/>
      <c r="J72" s="13"/>
      <c r="K72" s="13"/>
      <c r="L72" s="13"/>
      <c r="M72" s="13"/>
      <c r="N72" s="10"/>
      <c r="O72" s="10"/>
      <c r="P72" s="13"/>
    </row>
    <row r="73" spans="1:16" hidden="1" outlineLevel="2">
      <c r="A73" s="4">
        <f t="shared" si="1"/>
        <v>10</v>
      </c>
      <c r="B73" s="4"/>
      <c r="C73" s="4"/>
      <c r="D73" s="158" t="s">
        <v>479</v>
      </c>
      <c r="E73" s="16">
        <v>208</v>
      </c>
      <c r="F73" s="42" t="s">
        <v>487</v>
      </c>
      <c r="G73" s="15"/>
      <c r="H73" s="13"/>
      <c r="I73" s="13"/>
      <c r="J73" s="13"/>
      <c r="K73" s="13"/>
      <c r="L73" s="13"/>
      <c r="M73" s="13"/>
      <c r="N73" s="10"/>
      <c r="O73" s="10"/>
      <c r="P73" s="13"/>
    </row>
    <row r="74" spans="1:16" hidden="1" outlineLevel="2">
      <c r="A74" s="4">
        <f t="shared" si="1"/>
        <v>11</v>
      </c>
      <c r="B74" s="4"/>
      <c r="C74" s="4"/>
      <c r="D74" s="158" t="s">
        <v>480</v>
      </c>
      <c r="E74" s="16">
        <v>208</v>
      </c>
      <c r="F74" s="42" t="s">
        <v>487</v>
      </c>
      <c r="G74" s="15"/>
      <c r="H74" s="44"/>
      <c r="I74" s="44"/>
      <c r="J74" s="44"/>
      <c r="K74" s="44"/>
      <c r="L74" s="44"/>
      <c r="M74" s="44"/>
      <c r="N74" s="43"/>
      <c r="O74" s="43"/>
      <c r="P74" s="44"/>
    </row>
    <row r="75" spans="1:16" hidden="1" outlineLevel="2">
      <c r="A75" s="4">
        <f t="shared" si="1"/>
        <v>12</v>
      </c>
      <c r="B75" s="4"/>
      <c r="C75" s="4"/>
      <c r="D75" s="158" t="s">
        <v>876</v>
      </c>
      <c r="E75" s="16">
        <v>208</v>
      </c>
      <c r="F75" s="42" t="s">
        <v>487</v>
      </c>
      <c r="G75" s="15"/>
      <c r="H75" s="44"/>
      <c r="I75" s="44"/>
      <c r="J75" s="44"/>
      <c r="K75" s="44"/>
      <c r="L75" s="44"/>
      <c r="M75" s="44"/>
      <c r="N75" s="43"/>
      <c r="O75" s="43"/>
      <c r="P75" s="44"/>
    </row>
    <row r="76" spans="1:16" hidden="1" outlineLevel="2">
      <c r="A76" s="4">
        <f t="shared" si="1"/>
        <v>13</v>
      </c>
      <c r="B76" s="4"/>
      <c r="C76" s="4"/>
      <c r="D76" s="158" t="s">
        <v>877</v>
      </c>
      <c r="E76" s="16">
        <v>208</v>
      </c>
      <c r="F76" s="42" t="s">
        <v>487</v>
      </c>
      <c r="G76" s="37"/>
      <c r="H76" s="13"/>
      <c r="I76" s="13"/>
      <c r="J76" s="13"/>
      <c r="K76" s="13"/>
      <c r="L76" s="13" t="s">
        <v>360</v>
      </c>
      <c r="M76" s="13" t="s">
        <v>359</v>
      </c>
      <c r="N76" s="10"/>
      <c r="O76" s="10"/>
      <c r="P76" s="13"/>
    </row>
    <row r="77" spans="1:16" hidden="1" outlineLevel="2">
      <c r="A77" s="4">
        <f t="shared" ref="A77:A80" si="2">A76+1</f>
        <v>14</v>
      </c>
      <c r="B77" s="4"/>
      <c r="C77" s="4"/>
      <c r="D77" s="160" t="s">
        <v>900</v>
      </c>
      <c r="E77" s="16">
        <v>208</v>
      </c>
      <c r="F77" s="42" t="s">
        <v>487</v>
      </c>
      <c r="G77" s="15"/>
      <c r="H77" s="44"/>
      <c r="I77" s="44"/>
      <c r="J77" s="44"/>
      <c r="K77" s="44"/>
      <c r="L77" s="44"/>
      <c r="M77" s="44"/>
      <c r="N77" s="43"/>
      <c r="O77" s="43"/>
      <c r="P77" s="44"/>
    </row>
    <row r="78" spans="1:16" outlineLevel="1" collapsed="1">
      <c r="A78" s="21"/>
      <c r="B78" s="21"/>
      <c r="C78" s="21"/>
      <c r="D78" s="165" t="s">
        <v>919</v>
      </c>
      <c r="E78" s="22"/>
      <c r="F78" s="21"/>
      <c r="G78" s="25"/>
      <c r="H78" s="21"/>
      <c r="I78" s="21"/>
      <c r="J78" s="21"/>
      <c r="K78" s="21"/>
      <c r="L78" s="21"/>
      <c r="M78" s="21"/>
      <c r="N78" s="21"/>
      <c r="O78" s="21"/>
      <c r="P78" s="21"/>
    </row>
    <row r="79" spans="1:16" hidden="1" outlineLevel="2">
      <c r="A79" s="4">
        <f t="shared" si="2"/>
        <v>1</v>
      </c>
      <c r="B79" s="4"/>
      <c r="C79" s="4"/>
      <c r="D79" s="151" t="s">
        <v>193</v>
      </c>
      <c r="E79" s="60" t="s">
        <v>912</v>
      </c>
      <c r="F79" s="35" t="s">
        <v>50</v>
      </c>
      <c r="G79" s="37"/>
      <c r="H79" s="13" t="s">
        <v>42</v>
      </c>
      <c r="I79" s="13" t="s">
        <v>162</v>
      </c>
      <c r="J79" s="35" t="s">
        <v>218</v>
      </c>
      <c r="K79" s="5"/>
      <c r="L79" s="32" t="s">
        <v>206</v>
      </c>
      <c r="M79" s="35" t="s">
        <v>219</v>
      </c>
      <c r="N79" s="30" t="s">
        <v>205</v>
      </c>
      <c r="O79" s="30" t="s">
        <v>205</v>
      </c>
      <c r="P79" s="4"/>
    </row>
    <row r="80" spans="1:16" hidden="1" outlineLevel="2">
      <c r="A80" s="4">
        <f t="shared" si="2"/>
        <v>2</v>
      </c>
      <c r="B80" s="4"/>
      <c r="C80" s="4"/>
      <c r="D80" s="151" t="s">
        <v>246</v>
      </c>
      <c r="E80" s="60" t="s">
        <v>912</v>
      </c>
      <c r="F80" s="42" t="s">
        <v>487</v>
      </c>
      <c r="G80" s="15"/>
      <c r="H80" s="44"/>
      <c r="I80" s="44"/>
      <c r="J80" s="44"/>
      <c r="K80" s="44"/>
      <c r="L80" s="44"/>
      <c r="M80" s="44"/>
      <c r="N80" s="43"/>
      <c r="O80" s="43"/>
      <c r="P80" s="44"/>
    </row>
    <row r="81" spans="1:16">
      <c r="A81" s="117"/>
      <c r="B81" s="117"/>
      <c r="C81" s="117"/>
      <c r="D81" s="149" t="s">
        <v>18</v>
      </c>
      <c r="E81" s="118"/>
      <c r="F81" s="117"/>
      <c r="G81" s="116"/>
      <c r="H81" s="117"/>
      <c r="I81" s="117"/>
      <c r="J81" s="117"/>
      <c r="K81" s="117"/>
      <c r="L81" s="117"/>
      <c r="M81" s="117"/>
      <c r="N81" s="117"/>
      <c r="O81" s="117"/>
      <c r="P81" s="117"/>
    </row>
    <row r="82" spans="1:16" outlineLevel="1" collapsed="1">
      <c r="A82" s="21"/>
      <c r="B82" s="21"/>
      <c r="C82" s="21"/>
      <c r="D82" s="165" t="s">
        <v>907</v>
      </c>
      <c r="E82" s="22"/>
      <c r="F82" s="21"/>
      <c r="G82" s="25"/>
      <c r="H82" s="25"/>
      <c r="I82" s="25"/>
      <c r="J82" s="25"/>
      <c r="K82" s="25"/>
      <c r="L82" s="25"/>
      <c r="M82" s="25"/>
      <c r="N82" s="25"/>
      <c r="O82" s="25"/>
      <c r="P82" s="25"/>
    </row>
    <row r="83" spans="1:16" ht="13.9" hidden="1" customHeight="1" outlineLevel="2">
      <c r="A83" s="4">
        <f>A82+1</f>
        <v>1</v>
      </c>
      <c r="B83" s="4"/>
      <c r="C83" s="4"/>
      <c r="D83" s="150" t="s">
        <v>195</v>
      </c>
      <c r="E83" s="60" t="s">
        <v>881</v>
      </c>
      <c r="F83" s="39" t="s">
        <v>81</v>
      </c>
      <c r="G83" s="37"/>
      <c r="H83" s="13" t="s">
        <v>42</v>
      </c>
      <c r="I83" s="13" t="s">
        <v>163</v>
      </c>
      <c r="J83" s="13" t="s">
        <v>220</v>
      </c>
      <c r="K83" s="13"/>
      <c r="L83" s="32" t="s">
        <v>206</v>
      </c>
      <c r="M83" s="13" t="s">
        <v>221</v>
      </c>
      <c r="N83" s="30" t="s">
        <v>205</v>
      </c>
      <c r="O83" s="30" t="s">
        <v>205</v>
      </c>
      <c r="P83" s="13"/>
    </row>
    <row r="84" spans="1:16" hidden="1" outlineLevel="2">
      <c r="A84" s="4">
        <f t="shared" ref="A84:A86" si="3">A83+1</f>
        <v>2</v>
      </c>
      <c r="B84" s="4"/>
      <c r="C84" s="4"/>
      <c r="D84" s="150" t="s">
        <v>196</v>
      </c>
      <c r="E84" s="60" t="s">
        <v>881</v>
      </c>
      <c r="F84" s="39" t="s">
        <v>82</v>
      </c>
      <c r="G84" s="37"/>
      <c r="H84" s="13" t="s">
        <v>42</v>
      </c>
      <c r="I84" s="13" t="s">
        <v>163</v>
      </c>
      <c r="J84" s="13" t="s">
        <v>224</v>
      </c>
      <c r="K84" s="13"/>
      <c r="L84" s="32" t="s">
        <v>206</v>
      </c>
      <c r="M84" s="13" t="s">
        <v>225</v>
      </c>
      <c r="N84" s="30" t="s">
        <v>205</v>
      </c>
      <c r="O84" s="30" t="s">
        <v>205</v>
      </c>
      <c r="P84" s="13"/>
    </row>
    <row r="85" spans="1:16" hidden="1" outlineLevel="2">
      <c r="A85" s="4">
        <f t="shared" si="3"/>
        <v>3</v>
      </c>
      <c r="B85" s="4"/>
      <c r="C85" s="4"/>
      <c r="D85" s="153" t="s">
        <v>249</v>
      </c>
      <c r="E85" s="60" t="s">
        <v>881</v>
      </c>
      <c r="F85" s="42" t="s">
        <v>487</v>
      </c>
      <c r="G85" s="15"/>
      <c r="H85" s="13"/>
      <c r="I85" s="13"/>
      <c r="J85" s="13"/>
      <c r="K85" s="13"/>
      <c r="L85" s="13"/>
      <c r="M85" s="13"/>
      <c r="N85" s="10"/>
      <c r="O85" s="10"/>
      <c r="P85" s="13"/>
    </row>
    <row r="86" spans="1:16" hidden="1" outlineLevel="2">
      <c r="A86" s="4">
        <f t="shared" si="3"/>
        <v>4</v>
      </c>
      <c r="B86" s="4"/>
      <c r="C86" s="4"/>
      <c r="D86" s="153" t="s">
        <v>250</v>
      </c>
      <c r="E86" s="60" t="s">
        <v>881</v>
      </c>
      <c r="F86" s="42" t="s">
        <v>487</v>
      </c>
      <c r="G86" s="15"/>
      <c r="H86" s="13"/>
      <c r="I86" s="13"/>
      <c r="J86" s="13"/>
      <c r="K86" s="13"/>
      <c r="L86" s="13"/>
      <c r="M86" s="13"/>
      <c r="N86" s="10"/>
      <c r="O86" s="10"/>
      <c r="P86" s="13"/>
    </row>
    <row r="87" spans="1:16" outlineLevel="1" collapsed="1">
      <c r="A87" s="21"/>
      <c r="B87" s="21"/>
      <c r="C87" s="21"/>
      <c r="D87" s="165" t="s">
        <v>908</v>
      </c>
      <c r="E87" s="22"/>
      <c r="F87" s="21"/>
      <c r="G87" s="25"/>
      <c r="H87" s="25"/>
      <c r="I87" s="25"/>
      <c r="J87" s="25"/>
      <c r="K87" s="25"/>
      <c r="L87" s="25"/>
      <c r="M87" s="25"/>
      <c r="N87" s="25"/>
      <c r="O87" s="25"/>
      <c r="P87" s="25"/>
    </row>
    <row r="88" spans="1:16" hidden="1" outlineLevel="2">
      <c r="A88" s="4">
        <f>A87+1</f>
        <v>1</v>
      </c>
      <c r="B88" s="4"/>
      <c r="C88" s="4"/>
      <c r="D88" s="159" t="s">
        <v>879</v>
      </c>
      <c r="E88" s="60" t="s">
        <v>882</v>
      </c>
      <c r="F88" s="27" t="s">
        <v>94</v>
      </c>
      <c r="G88" s="15"/>
      <c r="H88" s="13" t="s">
        <v>42</v>
      </c>
      <c r="I88" s="13" t="s">
        <v>163</v>
      </c>
      <c r="J88" s="13"/>
      <c r="K88" s="13"/>
      <c r="L88" s="13"/>
      <c r="M88" s="13"/>
      <c r="N88" s="10"/>
      <c r="O88" s="10"/>
      <c r="P88" s="13"/>
    </row>
    <row r="89" spans="1:16" hidden="1" outlineLevel="2">
      <c r="A89" s="4">
        <f t="shared" ref="A89:A101" si="4">A88+1</f>
        <v>2</v>
      </c>
      <c r="B89" s="4"/>
      <c r="C89" s="4"/>
      <c r="D89" s="159" t="s">
        <v>880</v>
      </c>
      <c r="E89" s="60" t="s">
        <v>882</v>
      </c>
      <c r="F89" s="27" t="s">
        <v>95</v>
      </c>
      <c r="G89" s="15"/>
      <c r="H89" s="13" t="s">
        <v>42</v>
      </c>
      <c r="I89" s="13" t="s">
        <v>163</v>
      </c>
      <c r="J89" s="13"/>
      <c r="K89" s="13"/>
      <c r="L89" s="13"/>
      <c r="M89" s="13"/>
      <c r="N89" s="10"/>
      <c r="O89" s="10"/>
      <c r="P89" s="13"/>
    </row>
    <row r="90" spans="1:16" hidden="1" outlineLevel="2">
      <c r="A90" s="4">
        <f t="shared" si="4"/>
        <v>3</v>
      </c>
      <c r="B90" s="4"/>
      <c r="C90" s="4"/>
      <c r="D90" s="154" t="s">
        <v>14</v>
      </c>
      <c r="E90" s="16" t="s">
        <v>855</v>
      </c>
      <c r="F90" s="27" t="s">
        <v>96</v>
      </c>
      <c r="G90" s="15"/>
      <c r="H90" s="13" t="s">
        <v>42</v>
      </c>
      <c r="I90" s="13" t="s">
        <v>163</v>
      </c>
      <c r="J90" s="13"/>
      <c r="K90" s="13"/>
      <c r="L90" s="13"/>
      <c r="M90" s="13"/>
      <c r="N90" s="10"/>
      <c r="O90" s="10"/>
      <c r="P90" s="13"/>
    </row>
    <row r="91" spans="1:16" hidden="1" outlineLevel="2">
      <c r="A91" s="4">
        <f t="shared" si="4"/>
        <v>4</v>
      </c>
      <c r="B91" s="4"/>
      <c r="C91" s="4"/>
      <c r="D91" s="158" t="s">
        <v>15</v>
      </c>
      <c r="E91" s="16" t="s">
        <v>855</v>
      </c>
      <c r="F91" s="27" t="s">
        <v>97</v>
      </c>
      <c r="G91" s="37"/>
      <c r="H91" s="13" t="s">
        <v>42</v>
      </c>
      <c r="I91" s="13" t="s">
        <v>163</v>
      </c>
      <c r="J91" s="13"/>
      <c r="K91" s="13"/>
      <c r="L91" s="13"/>
      <c r="M91" s="13" t="s">
        <v>1025</v>
      </c>
      <c r="N91" s="10"/>
      <c r="O91" s="10"/>
      <c r="P91" s="13"/>
    </row>
    <row r="92" spans="1:16" hidden="1" outlineLevel="2">
      <c r="A92" s="4">
        <f t="shared" si="4"/>
        <v>5</v>
      </c>
      <c r="B92" s="60" t="s">
        <v>466</v>
      </c>
      <c r="C92" s="60" t="s">
        <v>461</v>
      </c>
      <c r="D92" s="158" t="s">
        <v>464</v>
      </c>
      <c r="E92" s="16" t="s">
        <v>855</v>
      </c>
      <c r="F92" s="134" t="s">
        <v>1024</v>
      </c>
      <c r="G92" s="37"/>
      <c r="H92" s="13" t="s">
        <v>42</v>
      </c>
      <c r="I92" s="13" t="s">
        <v>163</v>
      </c>
      <c r="J92" s="13" t="s">
        <v>1026</v>
      </c>
      <c r="K92" s="13"/>
      <c r="L92" s="13" t="s">
        <v>1008</v>
      </c>
      <c r="M92" s="13" t="s">
        <v>1025</v>
      </c>
      <c r="N92" s="10"/>
      <c r="O92" s="10"/>
      <c r="P92" s="13"/>
    </row>
    <row r="93" spans="1:16" hidden="1" outlineLevel="2">
      <c r="A93" s="4">
        <f t="shared" si="4"/>
        <v>6</v>
      </c>
      <c r="B93" s="4"/>
      <c r="C93" s="4"/>
      <c r="D93" s="158" t="s">
        <v>34</v>
      </c>
      <c r="E93" s="60" t="s">
        <v>883</v>
      </c>
      <c r="F93" s="53" t="s">
        <v>98</v>
      </c>
      <c r="G93" s="37"/>
      <c r="H93" s="13" t="s">
        <v>42</v>
      </c>
      <c r="I93" s="13" t="s">
        <v>163</v>
      </c>
      <c r="J93" s="13" t="s">
        <v>382</v>
      </c>
      <c r="K93" s="13"/>
      <c r="L93" s="50" t="s">
        <v>379</v>
      </c>
      <c r="M93" s="13" t="s">
        <v>383</v>
      </c>
      <c r="N93" s="30" t="s">
        <v>205</v>
      </c>
      <c r="O93" s="52" t="s">
        <v>380</v>
      </c>
      <c r="P93" s="13"/>
    </row>
    <row r="94" spans="1:16" hidden="1" outlineLevel="2">
      <c r="A94" s="4">
        <f t="shared" si="4"/>
        <v>7</v>
      </c>
      <c r="B94" s="4"/>
      <c r="C94" s="4"/>
      <c r="D94" s="153" t="s">
        <v>901</v>
      </c>
      <c r="E94" s="16" t="s">
        <v>855</v>
      </c>
      <c r="F94" s="27" t="s">
        <v>99</v>
      </c>
      <c r="G94" s="37"/>
      <c r="H94" s="13" t="s">
        <v>42</v>
      </c>
      <c r="I94" s="13" t="s">
        <v>163</v>
      </c>
      <c r="J94" s="13" t="s">
        <v>1027</v>
      </c>
      <c r="K94" s="13"/>
      <c r="L94" s="13" t="s">
        <v>943</v>
      </c>
      <c r="M94" s="13"/>
      <c r="N94" s="10"/>
      <c r="O94" s="10"/>
      <c r="P94" s="13"/>
    </row>
    <row r="95" spans="1:16" hidden="1" outlineLevel="2">
      <c r="A95" s="4">
        <f t="shared" si="4"/>
        <v>8</v>
      </c>
      <c r="B95" s="4"/>
      <c r="C95" s="4"/>
      <c r="D95" s="153" t="s">
        <v>476</v>
      </c>
      <c r="E95" s="60" t="s">
        <v>885</v>
      </c>
      <c r="F95" s="27" t="s">
        <v>101</v>
      </c>
      <c r="G95" s="37"/>
      <c r="H95" s="13" t="s">
        <v>42</v>
      </c>
      <c r="I95" s="13" t="s">
        <v>163</v>
      </c>
      <c r="J95" s="13" t="s">
        <v>410</v>
      </c>
      <c r="K95" s="17"/>
      <c r="L95" s="13" t="s">
        <v>399</v>
      </c>
      <c r="M95" s="13" t="s">
        <v>406</v>
      </c>
      <c r="N95" s="10" t="s">
        <v>400</v>
      </c>
      <c r="O95" s="10" t="s">
        <v>380</v>
      </c>
      <c r="P95" s="17"/>
    </row>
    <row r="96" spans="1:16" hidden="1" outlineLevel="2">
      <c r="A96" s="4">
        <f t="shared" si="4"/>
        <v>9</v>
      </c>
      <c r="B96" s="4"/>
      <c r="C96" s="4"/>
      <c r="D96" s="158" t="s">
        <v>477</v>
      </c>
      <c r="E96" s="60" t="s">
        <v>882</v>
      </c>
      <c r="F96" s="42" t="s">
        <v>487</v>
      </c>
      <c r="G96" s="15"/>
      <c r="H96" s="13"/>
      <c r="I96" s="13"/>
      <c r="J96" s="13"/>
      <c r="K96" s="13"/>
      <c r="L96" s="13"/>
      <c r="M96" s="13"/>
      <c r="N96" s="10"/>
      <c r="O96" s="10"/>
      <c r="P96" s="13"/>
    </row>
    <row r="97" spans="1:16" hidden="1" outlineLevel="2">
      <c r="A97" s="4">
        <f t="shared" si="4"/>
        <v>10</v>
      </c>
      <c r="B97" s="4"/>
      <c r="C97" s="4"/>
      <c r="D97" s="158" t="s">
        <v>478</v>
      </c>
      <c r="E97" s="60" t="s">
        <v>882</v>
      </c>
      <c r="F97" s="42" t="s">
        <v>487</v>
      </c>
      <c r="G97" s="15"/>
      <c r="H97" s="13"/>
      <c r="I97" s="13"/>
      <c r="J97" s="13"/>
      <c r="K97" s="13"/>
      <c r="L97" s="13"/>
      <c r="M97" s="13"/>
      <c r="N97" s="10"/>
      <c r="O97" s="10"/>
      <c r="P97" s="13"/>
    </row>
    <row r="98" spans="1:16" hidden="1" outlineLevel="2">
      <c r="A98" s="4">
        <f t="shared" si="4"/>
        <v>11</v>
      </c>
      <c r="B98" s="4"/>
      <c r="C98" s="4"/>
      <c r="D98" s="158" t="s">
        <v>479</v>
      </c>
      <c r="E98" s="16" t="s">
        <v>855</v>
      </c>
      <c r="F98" s="42" t="s">
        <v>487</v>
      </c>
      <c r="G98" s="15"/>
      <c r="H98" s="13"/>
      <c r="I98" s="13"/>
      <c r="J98" s="13"/>
      <c r="K98" s="13"/>
      <c r="L98" s="13"/>
      <c r="M98" s="13"/>
      <c r="N98" s="10"/>
      <c r="O98" s="10"/>
      <c r="P98" s="13"/>
    </row>
    <row r="99" spans="1:16" hidden="1" outlineLevel="2">
      <c r="A99" s="4">
        <f t="shared" si="4"/>
        <v>12</v>
      </c>
      <c r="B99" s="4"/>
      <c r="C99" s="4"/>
      <c r="D99" s="158" t="s">
        <v>480</v>
      </c>
      <c r="E99" s="60" t="s">
        <v>883</v>
      </c>
      <c r="F99" s="42" t="s">
        <v>487</v>
      </c>
      <c r="G99" s="15"/>
      <c r="H99" s="13"/>
      <c r="I99" s="13"/>
      <c r="J99" s="13"/>
      <c r="K99" s="13"/>
      <c r="L99" s="13"/>
      <c r="M99" s="13"/>
      <c r="N99" s="10"/>
      <c r="O99" s="10"/>
      <c r="P99" s="13"/>
    </row>
    <row r="100" spans="1:16" hidden="1" outlineLevel="2">
      <c r="A100" s="4">
        <f t="shared" si="4"/>
        <v>13</v>
      </c>
      <c r="B100" s="4"/>
      <c r="C100" s="4"/>
      <c r="D100" s="158" t="s">
        <v>876</v>
      </c>
      <c r="E100" s="60" t="s">
        <v>882</v>
      </c>
      <c r="F100" s="42" t="s">
        <v>487</v>
      </c>
      <c r="G100" s="15"/>
      <c r="H100" s="13"/>
      <c r="I100" s="13"/>
      <c r="J100" s="13"/>
      <c r="K100" s="13"/>
      <c r="L100" s="13"/>
      <c r="M100" s="13"/>
      <c r="N100" s="10"/>
      <c r="O100" s="10"/>
      <c r="P100" s="13"/>
    </row>
    <row r="101" spans="1:16" hidden="1" outlineLevel="2">
      <c r="A101" s="4">
        <f t="shared" si="4"/>
        <v>14</v>
      </c>
      <c r="B101" s="4"/>
      <c r="C101" s="4"/>
      <c r="D101" s="158" t="s">
        <v>877</v>
      </c>
      <c r="E101" s="60" t="s">
        <v>883</v>
      </c>
      <c r="F101" s="42" t="s">
        <v>487</v>
      </c>
      <c r="G101" s="37"/>
      <c r="H101" s="13"/>
      <c r="I101" s="13"/>
      <c r="J101" s="13"/>
      <c r="K101" s="13"/>
      <c r="L101" s="13" t="s">
        <v>360</v>
      </c>
      <c r="M101" s="13" t="s">
        <v>364</v>
      </c>
      <c r="N101" s="10"/>
      <c r="O101" s="10"/>
      <c r="P101" s="13"/>
    </row>
    <row r="102" spans="1:16" outlineLevel="1" collapsed="1">
      <c r="A102" s="21"/>
      <c r="B102" s="21"/>
      <c r="C102" s="21"/>
      <c r="D102" s="165" t="s">
        <v>909</v>
      </c>
      <c r="E102" s="22"/>
      <c r="F102" s="21"/>
      <c r="G102" s="25"/>
      <c r="H102" s="21"/>
      <c r="I102" s="21"/>
      <c r="J102" s="21"/>
      <c r="K102" s="21"/>
      <c r="L102" s="21"/>
      <c r="M102" s="21"/>
      <c r="N102" s="21"/>
      <c r="O102" s="21"/>
      <c r="P102" s="25"/>
    </row>
    <row r="103" spans="1:16" hidden="1" outlineLevel="2">
      <c r="A103" s="4">
        <f>A102+1</f>
        <v>1</v>
      </c>
      <c r="B103" s="4"/>
      <c r="C103" s="4"/>
      <c r="D103" s="153" t="s">
        <v>866</v>
      </c>
      <c r="E103" s="16">
        <v>319</v>
      </c>
      <c r="F103" s="27" t="s">
        <v>83</v>
      </c>
      <c r="G103" s="15"/>
      <c r="H103" s="13" t="s">
        <v>42</v>
      </c>
      <c r="I103" s="13" t="s">
        <v>163</v>
      </c>
      <c r="J103" s="13"/>
      <c r="K103" s="13"/>
      <c r="L103" s="13"/>
      <c r="M103" s="13"/>
      <c r="N103" s="10"/>
      <c r="O103" s="10"/>
      <c r="P103" s="13"/>
    </row>
    <row r="104" spans="1:16" hidden="1" outlineLevel="2">
      <c r="A104" s="4">
        <f t="shared" ref="A104:A123" si="5">A103+1</f>
        <v>2</v>
      </c>
      <c r="B104" s="4"/>
      <c r="C104" s="4"/>
      <c r="D104" s="154" t="s">
        <v>14</v>
      </c>
      <c r="E104" s="16" t="s">
        <v>855</v>
      </c>
      <c r="F104" s="27" t="s">
        <v>84</v>
      </c>
      <c r="G104" s="15"/>
      <c r="H104" s="13" t="s">
        <v>42</v>
      </c>
      <c r="I104" s="13" t="s">
        <v>163</v>
      </c>
      <c r="J104" s="13"/>
      <c r="K104" s="13"/>
      <c r="L104" s="13"/>
      <c r="M104" s="13"/>
      <c r="N104" s="10"/>
      <c r="O104" s="10"/>
      <c r="P104" s="13"/>
    </row>
    <row r="105" spans="1:16" hidden="1" outlineLevel="2">
      <c r="A105" s="4">
        <f t="shared" si="5"/>
        <v>3</v>
      </c>
      <c r="B105" s="4"/>
      <c r="C105" s="4"/>
      <c r="D105" s="153" t="s">
        <v>867</v>
      </c>
      <c r="E105" s="16">
        <v>319</v>
      </c>
      <c r="F105" s="27" t="s">
        <v>85</v>
      </c>
      <c r="G105" s="15"/>
      <c r="H105" s="13" t="s">
        <v>42</v>
      </c>
      <c r="I105" s="13" t="s">
        <v>163</v>
      </c>
      <c r="J105" s="13"/>
      <c r="K105" s="13"/>
      <c r="L105" s="13"/>
      <c r="M105" s="13"/>
      <c r="N105" s="10"/>
      <c r="O105" s="10"/>
      <c r="P105" s="13"/>
    </row>
    <row r="106" spans="1:16" hidden="1" outlineLevel="2">
      <c r="A106" s="4">
        <f t="shared" si="5"/>
        <v>4</v>
      </c>
      <c r="B106" s="4"/>
      <c r="C106" s="4"/>
      <c r="D106" s="153" t="s">
        <v>868</v>
      </c>
      <c r="E106" s="16" t="s">
        <v>855</v>
      </c>
      <c r="F106" s="27" t="s">
        <v>86</v>
      </c>
      <c r="G106" s="15"/>
      <c r="H106" s="13" t="s">
        <v>42</v>
      </c>
      <c r="I106" s="13" t="s">
        <v>163</v>
      </c>
      <c r="J106" s="13"/>
      <c r="K106" s="13"/>
      <c r="L106" s="13"/>
      <c r="M106" s="13"/>
      <c r="N106" s="10"/>
      <c r="O106" s="10"/>
      <c r="P106" s="13"/>
    </row>
    <row r="107" spans="1:16" hidden="1" outlineLevel="2">
      <c r="A107" s="4">
        <f t="shared" si="5"/>
        <v>5</v>
      </c>
      <c r="B107" s="4"/>
      <c r="C107" s="4"/>
      <c r="D107" s="153" t="s">
        <v>869</v>
      </c>
      <c r="E107" s="16" t="s">
        <v>855</v>
      </c>
      <c r="F107" s="27" t="s">
        <v>87</v>
      </c>
      <c r="G107" s="15"/>
      <c r="H107" s="13" t="s">
        <v>42</v>
      </c>
      <c r="I107" s="13" t="s">
        <v>163</v>
      </c>
      <c r="J107" s="13"/>
      <c r="K107" s="13"/>
      <c r="L107" s="13"/>
      <c r="M107" s="13"/>
      <c r="N107" s="10"/>
      <c r="O107" s="10"/>
      <c r="P107" s="13"/>
    </row>
    <row r="108" spans="1:16" hidden="1" outlineLevel="2">
      <c r="A108" s="4"/>
      <c r="B108" s="4"/>
      <c r="C108" s="4"/>
      <c r="D108" s="153"/>
      <c r="E108" s="16"/>
      <c r="F108" s="27"/>
      <c r="G108" s="15"/>
      <c r="H108" s="13"/>
      <c r="I108" s="13"/>
      <c r="J108" s="13"/>
      <c r="K108" s="13"/>
      <c r="L108" s="13"/>
      <c r="M108" s="13"/>
      <c r="N108" s="10"/>
      <c r="O108" s="10"/>
      <c r="P108" s="13"/>
    </row>
    <row r="109" spans="1:16" hidden="1" outlineLevel="2">
      <c r="A109" s="4">
        <f>A107+1</f>
        <v>6</v>
      </c>
      <c r="B109" s="4"/>
      <c r="C109" s="4"/>
      <c r="D109" s="153" t="s">
        <v>870</v>
      </c>
      <c r="E109" s="16">
        <v>319</v>
      </c>
      <c r="F109" s="27" t="s">
        <v>88</v>
      </c>
      <c r="G109" s="15"/>
      <c r="H109" s="13" t="s">
        <v>42</v>
      </c>
      <c r="I109" s="13" t="s">
        <v>163</v>
      </c>
      <c r="J109" s="13"/>
      <c r="K109" s="13"/>
      <c r="L109" s="13"/>
      <c r="M109" s="13"/>
      <c r="N109" s="10"/>
      <c r="O109" s="10"/>
      <c r="P109" s="13"/>
    </row>
    <row r="110" spans="1:16" hidden="1" outlineLevel="2">
      <c r="A110" s="4">
        <f t="shared" si="5"/>
        <v>7</v>
      </c>
      <c r="B110" s="60" t="s">
        <v>466</v>
      </c>
      <c r="C110" s="4"/>
      <c r="D110" s="153" t="s">
        <v>863</v>
      </c>
      <c r="E110" s="16" t="s">
        <v>855</v>
      </c>
      <c r="F110" s="27" t="s">
        <v>89</v>
      </c>
      <c r="G110" s="15"/>
      <c r="H110" s="13" t="s">
        <v>42</v>
      </c>
      <c r="I110" s="13" t="s">
        <v>163</v>
      </c>
      <c r="J110" s="13"/>
      <c r="K110" s="13"/>
      <c r="L110" s="13"/>
      <c r="M110" s="13"/>
      <c r="N110" s="10"/>
      <c r="O110" s="10"/>
      <c r="P110" s="13"/>
    </row>
    <row r="111" spans="1:16" hidden="1" outlineLevel="2">
      <c r="A111" s="4">
        <f t="shared" si="5"/>
        <v>8</v>
      </c>
      <c r="B111" s="4"/>
      <c r="C111" s="4"/>
      <c r="D111" s="153" t="s">
        <v>864</v>
      </c>
      <c r="E111" s="16">
        <v>319</v>
      </c>
      <c r="F111" s="27" t="s">
        <v>90</v>
      </c>
      <c r="G111" s="15"/>
      <c r="H111" s="13" t="s">
        <v>42</v>
      </c>
      <c r="I111" s="13" t="s">
        <v>163</v>
      </c>
      <c r="J111" s="13"/>
      <c r="K111" s="13"/>
      <c r="L111" s="13"/>
      <c r="M111" s="13"/>
      <c r="N111" s="10"/>
      <c r="O111" s="10"/>
      <c r="P111" s="13"/>
    </row>
    <row r="112" spans="1:16" hidden="1" outlineLevel="2">
      <c r="A112" s="4">
        <f t="shared" si="5"/>
        <v>9</v>
      </c>
      <c r="B112" s="4"/>
      <c r="C112" s="4"/>
      <c r="D112" s="153" t="s">
        <v>865</v>
      </c>
      <c r="E112" s="16">
        <v>319</v>
      </c>
      <c r="F112" s="27" t="s">
        <v>91</v>
      </c>
      <c r="G112" s="15"/>
      <c r="H112" s="13" t="s">
        <v>42</v>
      </c>
      <c r="I112" s="13" t="s">
        <v>163</v>
      </c>
      <c r="J112" s="13"/>
      <c r="K112" s="13"/>
      <c r="L112" s="13"/>
      <c r="M112" s="13"/>
      <c r="N112" s="10"/>
      <c r="O112" s="10"/>
      <c r="P112" s="13"/>
    </row>
    <row r="113" spans="1:16" hidden="1" outlineLevel="2">
      <c r="A113" s="4">
        <f t="shared" si="5"/>
        <v>10</v>
      </c>
      <c r="B113" s="4"/>
      <c r="C113" s="4"/>
      <c r="D113" s="153" t="s">
        <v>871</v>
      </c>
      <c r="E113" s="16">
        <v>319</v>
      </c>
      <c r="F113" s="27" t="s">
        <v>92</v>
      </c>
      <c r="G113" s="15"/>
      <c r="H113" s="13" t="s">
        <v>42</v>
      </c>
      <c r="I113" s="13" t="s">
        <v>163</v>
      </c>
      <c r="J113" s="13"/>
      <c r="K113" s="13"/>
      <c r="L113" s="13"/>
      <c r="M113" s="13"/>
      <c r="N113" s="10"/>
      <c r="O113" s="10"/>
      <c r="P113" s="13"/>
    </row>
    <row r="114" spans="1:16" hidden="1" outlineLevel="2">
      <c r="A114" s="4">
        <f t="shared" si="5"/>
        <v>11</v>
      </c>
      <c r="B114" s="4"/>
      <c r="C114" s="4"/>
      <c r="D114" s="153" t="s">
        <v>872</v>
      </c>
      <c r="E114" s="16" t="s">
        <v>855</v>
      </c>
      <c r="F114" s="27" t="s">
        <v>93</v>
      </c>
      <c r="G114" s="15"/>
      <c r="H114" s="13" t="s">
        <v>42</v>
      </c>
      <c r="I114" s="13" t="s">
        <v>163</v>
      </c>
      <c r="J114" s="13"/>
      <c r="K114" s="13"/>
      <c r="L114" s="13"/>
      <c r="M114" s="13"/>
      <c r="N114" s="10"/>
      <c r="O114" s="10"/>
      <c r="P114" s="13"/>
    </row>
    <row r="115" spans="1:16" hidden="1" outlineLevel="2">
      <c r="A115" s="4">
        <f t="shared" si="5"/>
        <v>12</v>
      </c>
      <c r="B115" s="4"/>
      <c r="C115" s="4"/>
      <c r="D115" s="158" t="s">
        <v>476</v>
      </c>
      <c r="E115" s="16">
        <v>319</v>
      </c>
      <c r="F115" s="57" t="s">
        <v>100</v>
      </c>
      <c r="G115" s="37"/>
      <c r="H115" s="13" t="s">
        <v>42</v>
      </c>
      <c r="I115" s="13" t="s">
        <v>163</v>
      </c>
      <c r="J115" s="13" t="s">
        <v>409</v>
      </c>
      <c r="K115" s="17"/>
      <c r="L115" s="13" t="s">
        <v>399</v>
      </c>
      <c r="M115" s="13" t="s">
        <v>405</v>
      </c>
      <c r="N115" s="10" t="s">
        <v>400</v>
      </c>
      <c r="O115" s="10" t="s">
        <v>380</v>
      </c>
      <c r="P115" s="17"/>
    </row>
    <row r="116" spans="1:16" hidden="1" outlineLevel="2">
      <c r="A116" s="4">
        <f t="shared" si="5"/>
        <v>13</v>
      </c>
      <c r="B116" s="4"/>
      <c r="C116" s="4"/>
      <c r="D116" s="158" t="s">
        <v>873</v>
      </c>
      <c r="E116" s="16">
        <v>319</v>
      </c>
      <c r="F116" s="42" t="s">
        <v>487</v>
      </c>
      <c r="G116" s="15"/>
      <c r="H116" s="13"/>
      <c r="I116" s="13"/>
      <c r="J116" s="13"/>
      <c r="K116" s="13"/>
      <c r="L116" s="13"/>
      <c r="M116" s="13"/>
      <c r="N116" s="10"/>
      <c r="O116" s="10"/>
      <c r="P116" s="13"/>
    </row>
    <row r="117" spans="1:16" hidden="1" outlineLevel="2">
      <c r="A117" s="4">
        <f t="shared" si="5"/>
        <v>14</v>
      </c>
      <c r="B117" s="4"/>
      <c r="C117" s="4"/>
      <c r="D117" s="158" t="s">
        <v>478</v>
      </c>
      <c r="E117" s="16">
        <v>319</v>
      </c>
      <c r="F117" s="42" t="s">
        <v>487</v>
      </c>
      <c r="G117" s="15"/>
      <c r="H117" s="13"/>
      <c r="I117" s="13"/>
      <c r="J117" s="13"/>
      <c r="K117" s="13"/>
      <c r="L117" s="13"/>
      <c r="M117" s="13"/>
      <c r="N117" s="10"/>
      <c r="O117" s="10"/>
      <c r="P117" s="13"/>
    </row>
    <row r="118" spans="1:16" hidden="1" outlineLevel="2">
      <c r="A118" s="4">
        <f t="shared" si="5"/>
        <v>15</v>
      </c>
      <c r="B118" s="4"/>
      <c r="C118" s="4"/>
      <c r="D118" s="158" t="s">
        <v>479</v>
      </c>
      <c r="E118" s="16">
        <v>319</v>
      </c>
      <c r="F118" s="42" t="s">
        <v>487</v>
      </c>
      <c r="G118" s="15"/>
      <c r="H118" s="13"/>
      <c r="I118" s="13"/>
      <c r="J118" s="13"/>
      <c r="K118" s="13"/>
      <c r="L118" s="13"/>
      <c r="M118" s="13"/>
      <c r="N118" s="10"/>
      <c r="O118" s="10"/>
      <c r="P118" s="13"/>
    </row>
    <row r="119" spans="1:16" hidden="1" outlineLevel="2">
      <c r="A119" s="4">
        <f t="shared" si="5"/>
        <v>16</v>
      </c>
      <c r="B119" s="4"/>
      <c r="C119" s="4"/>
      <c r="D119" s="158" t="s">
        <v>874</v>
      </c>
      <c r="E119" s="16">
        <v>319</v>
      </c>
      <c r="F119" s="42" t="s">
        <v>487</v>
      </c>
      <c r="G119" s="15"/>
      <c r="H119" s="13"/>
      <c r="I119" s="13"/>
      <c r="J119" s="13"/>
      <c r="K119" s="13"/>
      <c r="L119" s="13"/>
      <c r="M119" s="13"/>
      <c r="N119" s="10"/>
      <c r="O119" s="10"/>
      <c r="P119" s="13"/>
    </row>
    <row r="120" spans="1:16" hidden="1" outlineLevel="2">
      <c r="A120" s="4">
        <f t="shared" si="5"/>
        <v>17</v>
      </c>
      <c r="B120" s="4"/>
      <c r="C120" s="4"/>
      <c r="D120" s="158" t="s">
        <v>875</v>
      </c>
      <c r="E120" s="16">
        <v>319</v>
      </c>
      <c r="F120" s="42" t="s">
        <v>487</v>
      </c>
      <c r="G120" s="15"/>
      <c r="H120" s="13"/>
      <c r="I120" s="13"/>
      <c r="J120" s="13"/>
      <c r="K120" s="13"/>
      <c r="L120" s="13"/>
      <c r="M120" s="13"/>
      <c r="N120" s="10"/>
      <c r="O120" s="10"/>
      <c r="P120" s="13"/>
    </row>
    <row r="121" spans="1:16" hidden="1" outlineLevel="2">
      <c r="A121" s="4">
        <f t="shared" si="5"/>
        <v>18</v>
      </c>
      <c r="B121" s="4"/>
      <c r="C121" s="4"/>
      <c r="D121" s="158" t="s">
        <v>876</v>
      </c>
      <c r="E121" s="16">
        <v>319</v>
      </c>
      <c r="F121" s="42" t="s">
        <v>487</v>
      </c>
      <c r="G121" s="15"/>
      <c r="H121" s="13"/>
      <c r="I121" s="13"/>
      <c r="J121" s="13"/>
      <c r="K121" s="13"/>
      <c r="L121" s="13"/>
      <c r="M121" s="13"/>
      <c r="N121" s="10"/>
      <c r="O121" s="10"/>
      <c r="P121" s="13"/>
    </row>
    <row r="122" spans="1:16" hidden="1" outlineLevel="2">
      <c r="A122" s="4">
        <f t="shared" si="5"/>
        <v>19</v>
      </c>
      <c r="B122" s="4"/>
      <c r="C122" s="4"/>
      <c r="D122" s="158" t="s">
        <v>877</v>
      </c>
      <c r="E122" s="16">
        <v>319</v>
      </c>
      <c r="F122" s="42" t="s">
        <v>487</v>
      </c>
      <c r="G122" s="37"/>
      <c r="H122" s="13"/>
      <c r="I122" s="13"/>
      <c r="J122" s="13"/>
      <c r="K122" s="13"/>
      <c r="L122" s="13" t="s">
        <v>360</v>
      </c>
      <c r="M122" s="13" t="s">
        <v>363</v>
      </c>
      <c r="N122" s="10"/>
      <c r="O122" s="10"/>
      <c r="P122" s="13"/>
    </row>
    <row r="123" spans="1:16" hidden="1" outlineLevel="2">
      <c r="A123" s="4">
        <f t="shared" si="5"/>
        <v>20</v>
      </c>
      <c r="B123" s="4"/>
      <c r="C123" s="4"/>
      <c r="D123" s="158" t="s">
        <v>878</v>
      </c>
      <c r="E123" s="16">
        <v>319</v>
      </c>
      <c r="F123" s="42" t="s">
        <v>487</v>
      </c>
      <c r="G123" s="15"/>
      <c r="H123" s="13"/>
      <c r="I123" s="13"/>
      <c r="J123" s="13"/>
      <c r="K123" s="13"/>
      <c r="L123" s="13"/>
      <c r="M123" s="13"/>
      <c r="N123" s="10"/>
      <c r="O123" s="10"/>
      <c r="P123" s="13"/>
    </row>
    <row r="124" spans="1:16">
      <c r="A124" s="117"/>
      <c r="B124" s="117"/>
      <c r="C124" s="117"/>
      <c r="D124" s="149" t="s">
        <v>21</v>
      </c>
      <c r="E124" s="118"/>
      <c r="F124" s="117"/>
      <c r="G124" s="116"/>
      <c r="H124" s="117"/>
      <c r="I124" s="117"/>
      <c r="J124" s="117"/>
      <c r="K124" s="117"/>
      <c r="L124" s="117"/>
      <c r="M124" s="117"/>
      <c r="N124" s="117"/>
      <c r="O124" s="117"/>
      <c r="P124" s="117"/>
    </row>
    <row r="125" spans="1:16" outlineLevel="1" collapsed="1">
      <c r="A125" s="215"/>
      <c r="B125" s="215"/>
      <c r="C125" s="215"/>
      <c r="D125" s="165" t="s">
        <v>921</v>
      </c>
      <c r="E125" s="135"/>
      <c r="F125" s="135"/>
      <c r="G125" s="135"/>
      <c r="H125" s="135"/>
      <c r="I125" s="135"/>
      <c r="J125" s="135"/>
      <c r="K125" s="135"/>
      <c r="L125" s="199"/>
      <c r="M125" s="135"/>
      <c r="N125" s="135"/>
      <c r="O125" s="135"/>
      <c r="P125" s="25"/>
    </row>
    <row r="126" spans="1:16" hidden="1" outlineLevel="2">
      <c r="A126" s="4">
        <f>A125+1</f>
        <v>1</v>
      </c>
      <c r="B126" s="4"/>
      <c r="C126" s="4"/>
      <c r="D126" s="150" t="s">
        <v>197</v>
      </c>
      <c r="E126" s="60" t="s">
        <v>884</v>
      </c>
      <c r="F126" s="36" t="s">
        <v>102</v>
      </c>
      <c r="G126" s="37"/>
      <c r="H126" s="13" t="s">
        <v>42</v>
      </c>
      <c r="I126" s="13" t="s">
        <v>164</v>
      </c>
      <c r="J126" s="13" t="s">
        <v>222</v>
      </c>
      <c r="K126" s="13"/>
      <c r="L126" s="32" t="s">
        <v>206</v>
      </c>
      <c r="M126" s="13" t="s">
        <v>223</v>
      </c>
      <c r="N126" s="30" t="s">
        <v>205</v>
      </c>
      <c r="O126" s="30" t="s">
        <v>205</v>
      </c>
      <c r="P126" s="13"/>
    </row>
    <row r="127" spans="1:16" hidden="1" outlineLevel="2">
      <c r="A127" s="4">
        <f t="shared" ref="A127:A129" si="6">A126+1</f>
        <v>2</v>
      </c>
      <c r="B127" s="4"/>
      <c r="C127" s="4"/>
      <c r="D127" s="150" t="s">
        <v>198</v>
      </c>
      <c r="E127" s="60" t="s">
        <v>884</v>
      </c>
      <c r="F127" s="36" t="s">
        <v>103</v>
      </c>
      <c r="G127" s="37"/>
      <c r="H127" s="13" t="s">
        <v>42</v>
      </c>
      <c r="I127" s="13" t="s">
        <v>164</v>
      </c>
      <c r="J127" s="13" t="s">
        <v>226</v>
      </c>
      <c r="K127" s="13"/>
      <c r="L127" s="32" t="s">
        <v>206</v>
      </c>
      <c r="M127" s="13" t="s">
        <v>227</v>
      </c>
      <c r="N127" s="30" t="s">
        <v>205</v>
      </c>
      <c r="O127" s="30" t="s">
        <v>205</v>
      </c>
      <c r="P127" s="13"/>
    </row>
    <row r="128" spans="1:16" s="141" customFormat="1" hidden="1" outlineLevel="2">
      <c r="A128" s="5">
        <f t="shared" si="6"/>
        <v>3</v>
      </c>
      <c r="B128" s="5"/>
      <c r="C128" s="5"/>
      <c r="D128" s="153" t="s">
        <v>251</v>
      </c>
      <c r="E128" s="60" t="s">
        <v>884</v>
      </c>
      <c r="F128" s="42" t="s">
        <v>487</v>
      </c>
      <c r="G128" s="5"/>
      <c r="H128" s="139"/>
      <c r="I128" s="139"/>
      <c r="J128" s="139"/>
      <c r="K128" s="139"/>
      <c r="L128" s="139"/>
      <c r="M128" s="139"/>
      <c r="N128" s="138"/>
      <c r="O128" s="138"/>
      <c r="P128" s="139"/>
    </row>
    <row r="129" spans="1:16" s="141" customFormat="1" hidden="1" outlineLevel="2">
      <c r="A129" s="5">
        <f t="shared" si="6"/>
        <v>4</v>
      </c>
      <c r="B129" s="5"/>
      <c r="C129" s="5"/>
      <c r="D129" s="153" t="s">
        <v>252</v>
      </c>
      <c r="E129" s="60" t="s">
        <v>884</v>
      </c>
      <c r="F129" s="42" t="s">
        <v>487</v>
      </c>
      <c r="G129" s="5"/>
      <c r="H129" s="139"/>
      <c r="I129" s="139"/>
      <c r="J129" s="139"/>
      <c r="K129" s="139"/>
      <c r="L129" s="139"/>
      <c r="M129" s="139"/>
      <c r="N129" s="138"/>
      <c r="O129" s="138"/>
      <c r="P129" s="139"/>
    </row>
    <row r="130" spans="1:16" outlineLevel="1" collapsed="1">
      <c r="A130" s="21"/>
      <c r="B130" s="21"/>
      <c r="C130" s="21"/>
      <c r="D130" s="165" t="s">
        <v>922</v>
      </c>
      <c r="E130" s="22"/>
      <c r="F130" s="21"/>
      <c r="G130" s="25"/>
      <c r="H130" s="21"/>
      <c r="I130" s="21"/>
      <c r="J130" s="21"/>
      <c r="K130" s="21"/>
      <c r="L130" s="21"/>
      <c r="M130" s="21"/>
      <c r="N130" s="21"/>
      <c r="O130" s="21"/>
      <c r="P130" s="25"/>
    </row>
    <row r="131" spans="1:16" hidden="1" outlineLevel="2">
      <c r="A131" s="4">
        <f>A130+1</f>
        <v>1</v>
      </c>
      <c r="B131" s="60" t="s">
        <v>467</v>
      </c>
      <c r="C131" s="60" t="s">
        <v>824</v>
      </c>
      <c r="D131" s="162" t="s">
        <v>22</v>
      </c>
      <c r="E131" s="60" t="s">
        <v>826</v>
      </c>
      <c r="F131" s="28" t="s">
        <v>104</v>
      </c>
      <c r="G131" s="37"/>
      <c r="H131" s="13" t="s">
        <v>42</v>
      </c>
      <c r="I131" s="13" t="s">
        <v>164</v>
      </c>
      <c r="J131" s="13"/>
      <c r="K131" s="13"/>
      <c r="L131" s="13"/>
      <c r="M131" s="13"/>
      <c r="N131" s="10"/>
      <c r="O131" s="10"/>
      <c r="P131" s="13"/>
    </row>
    <row r="132" spans="1:16" hidden="1" outlineLevel="2">
      <c r="A132" s="4">
        <f t="shared" ref="A132:A195" si="7">A131+1</f>
        <v>2</v>
      </c>
      <c r="B132" s="60" t="s">
        <v>467</v>
      </c>
      <c r="C132" s="4"/>
      <c r="D132" s="158" t="s">
        <v>823</v>
      </c>
      <c r="E132" s="11" t="s">
        <v>825</v>
      </c>
      <c r="F132" s="28" t="s">
        <v>105</v>
      </c>
      <c r="G132" s="37"/>
      <c r="H132" s="13" t="s">
        <v>42</v>
      </c>
      <c r="I132" s="13" t="s">
        <v>164</v>
      </c>
      <c r="J132" s="13"/>
      <c r="K132" s="13"/>
      <c r="L132" s="13"/>
      <c r="M132" s="13"/>
      <c r="N132" s="10"/>
      <c r="O132" s="10"/>
      <c r="P132" s="13"/>
    </row>
    <row r="133" spans="1:16" hidden="1" outlineLevel="2">
      <c r="A133" s="4">
        <f t="shared" si="7"/>
        <v>3</v>
      </c>
      <c r="B133" s="60" t="s">
        <v>505</v>
      </c>
      <c r="C133" s="4"/>
      <c r="D133" s="158" t="s">
        <v>325</v>
      </c>
      <c r="E133" s="11">
        <v>411</v>
      </c>
      <c r="F133" s="60" t="s">
        <v>106</v>
      </c>
      <c r="G133" s="37"/>
      <c r="H133" s="13" t="s">
        <v>42</v>
      </c>
      <c r="I133" s="13" t="s">
        <v>164</v>
      </c>
      <c r="J133" s="13" t="s">
        <v>979</v>
      </c>
      <c r="K133" s="13"/>
      <c r="L133" s="13"/>
      <c r="M133" s="13"/>
      <c r="N133" s="10"/>
      <c r="O133" s="10"/>
      <c r="P133" s="13"/>
    </row>
    <row r="134" spans="1:16" hidden="1" outlineLevel="2">
      <c r="A134" s="4">
        <f t="shared" si="7"/>
        <v>4</v>
      </c>
      <c r="B134" s="60" t="s">
        <v>505</v>
      </c>
      <c r="C134" s="4"/>
      <c r="D134" s="158" t="s">
        <v>326</v>
      </c>
      <c r="E134" s="11">
        <v>411</v>
      </c>
      <c r="F134" s="28" t="s">
        <v>107</v>
      </c>
      <c r="G134" s="37"/>
      <c r="H134" s="13" t="s">
        <v>42</v>
      </c>
      <c r="I134" s="13" t="s">
        <v>164</v>
      </c>
      <c r="J134" s="13" t="s">
        <v>981</v>
      </c>
      <c r="K134" s="13"/>
      <c r="L134" s="13"/>
      <c r="M134" s="13"/>
      <c r="N134" s="10"/>
      <c r="O134" s="10"/>
      <c r="P134" s="13">
        <v>0.21</v>
      </c>
    </row>
    <row r="135" spans="1:16" hidden="1" outlineLevel="2">
      <c r="A135" s="4">
        <f t="shared" si="7"/>
        <v>5</v>
      </c>
      <c r="B135" s="60" t="s">
        <v>505</v>
      </c>
      <c r="C135" s="4"/>
      <c r="D135" s="158" t="s">
        <v>327</v>
      </c>
      <c r="E135" s="11">
        <v>411</v>
      </c>
      <c r="F135" s="60" t="s">
        <v>108</v>
      </c>
      <c r="G135" s="37"/>
      <c r="H135" s="13" t="s">
        <v>42</v>
      </c>
      <c r="I135" s="13" t="s">
        <v>164</v>
      </c>
      <c r="J135" s="13" t="s">
        <v>978</v>
      </c>
      <c r="K135" s="13"/>
      <c r="L135" s="13"/>
      <c r="M135" s="13">
        <v>3204251</v>
      </c>
      <c r="N135" s="10"/>
      <c r="O135" s="10"/>
      <c r="P135" s="13"/>
    </row>
    <row r="136" spans="1:16" hidden="1" outlineLevel="2">
      <c r="A136" s="4">
        <f t="shared" si="7"/>
        <v>6</v>
      </c>
      <c r="B136" s="60" t="s">
        <v>505</v>
      </c>
      <c r="C136" s="4"/>
      <c r="D136" s="158" t="s">
        <v>328</v>
      </c>
      <c r="E136" s="11">
        <v>411</v>
      </c>
      <c r="F136" s="28" t="s">
        <v>109</v>
      </c>
      <c r="G136" s="37"/>
      <c r="H136" s="13" t="s">
        <v>42</v>
      </c>
      <c r="I136" s="13" t="s">
        <v>164</v>
      </c>
      <c r="J136" s="13" t="s">
        <v>980</v>
      </c>
      <c r="K136" s="13"/>
      <c r="L136" s="13"/>
      <c r="M136" s="13"/>
      <c r="N136" s="10"/>
      <c r="O136" s="10"/>
      <c r="P136" s="13"/>
    </row>
    <row r="137" spans="1:16" hidden="1" outlineLevel="2">
      <c r="A137" s="4">
        <f t="shared" si="7"/>
        <v>7</v>
      </c>
      <c r="B137" s="60" t="s">
        <v>510</v>
      </c>
      <c r="C137" s="4"/>
      <c r="D137" s="158" t="s">
        <v>30</v>
      </c>
      <c r="E137" s="60" t="s">
        <v>826</v>
      </c>
      <c r="F137" s="28" t="s">
        <v>110</v>
      </c>
      <c r="G137" s="37"/>
      <c r="H137" s="13" t="s">
        <v>42</v>
      </c>
      <c r="I137" s="13" t="s">
        <v>164</v>
      </c>
      <c r="J137" s="13" t="s">
        <v>969</v>
      </c>
      <c r="K137" s="13"/>
      <c r="L137" s="13" t="s">
        <v>974</v>
      </c>
      <c r="M137" s="13" t="s">
        <v>972</v>
      </c>
      <c r="N137" s="10"/>
      <c r="O137" s="10"/>
      <c r="P137" s="13"/>
    </row>
    <row r="138" spans="1:16" hidden="1" outlineLevel="2">
      <c r="A138" s="4">
        <f t="shared" si="7"/>
        <v>8</v>
      </c>
      <c r="B138" s="60" t="s">
        <v>468</v>
      </c>
      <c r="C138" s="4"/>
      <c r="D138" s="158" t="s">
        <v>23</v>
      </c>
      <c r="E138" s="60" t="s">
        <v>826</v>
      </c>
      <c r="F138" s="28" t="s">
        <v>111</v>
      </c>
      <c r="G138" s="37"/>
      <c r="H138" s="13" t="s">
        <v>42</v>
      </c>
      <c r="I138" s="13" t="s">
        <v>164</v>
      </c>
      <c r="J138" s="13" t="s">
        <v>970</v>
      </c>
      <c r="K138" s="13"/>
      <c r="L138" s="13"/>
      <c r="M138" s="13"/>
      <c r="N138" s="10"/>
      <c r="O138" s="10"/>
      <c r="P138" s="13"/>
    </row>
    <row r="139" spans="1:16" hidden="1" outlineLevel="2">
      <c r="A139" s="4">
        <f t="shared" si="7"/>
        <v>9</v>
      </c>
      <c r="B139" s="60" t="s">
        <v>466</v>
      </c>
      <c r="C139" s="4"/>
      <c r="D139" s="153" t="s">
        <v>16</v>
      </c>
      <c r="E139" s="60" t="s">
        <v>826</v>
      </c>
      <c r="F139" s="28" t="s">
        <v>112</v>
      </c>
      <c r="G139" s="37"/>
      <c r="H139" s="13" t="s">
        <v>42</v>
      </c>
      <c r="I139" s="13" t="s">
        <v>164</v>
      </c>
      <c r="J139" s="13" t="s">
        <v>973</v>
      </c>
      <c r="K139" s="13"/>
      <c r="L139" s="13" t="s">
        <v>943</v>
      </c>
      <c r="M139" s="13"/>
      <c r="N139" s="10"/>
      <c r="O139" s="10"/>
      <c r="P139" s="13"/>
    </row>
    <row r="140" spans="1:16" hidden="1" outlineLevel="2">
      <c r="A140" s="4">
        <f t="shared" si="7"/>
        <v>10</v>
      </c>
      <c r="B140" s="60" t="s">
        <v>466</v>
      </c>
      <c r="C140" s="4"/>
      <c r="D140" s="158" t="s">
        <v>24</v>
      </c>
      <c r="E140" s="60" t="s">
        <v>826</v>
      </c>
      <c r="F140" s="60" t="s">
        <v>113</v>
      </c>
      <c r="G140" s="37"/>
      <c r="H140" s="13" t="s">
        <v>42</v>
      </c>
      <c r="I140" s="13" t="s">
        <v>164</v>
      </c>
      <c r="J140" s="13"/>
      <c r="K140" s="13"/>
      <c r="L140" s="13"/>
      <c r="M140" s="13"/>
      <c r="N140" s="10"/>
      <c r="O140" s="10"/>
      <c r="P140" s="13"/>
    </row>
    <row r="141" spans="1:16" hidden="1" outlineLevel="2">
      <c r="A141" s="4">
        <f t="shared" si="7"/>
        <v>11</v>
      </c>
      <c r="B141" s="60" t="s">
        <v>466</v>
      </c>
      <c r="C141" s="60" t="s">
        <v>562</v>
      </c>
      <c r="D141" s="158" t="s">
        <v>17</v>
      </c>
      <c r="E141" s="60">
        <v>407</v>
      </c>
      <c r="F141" s="28" t="s">
        <v>114</v>
      </c>
      <c r="G141" s="37"/>
      <c r="H141" s="13" t="s">
        <v>42</v>
      </c>
      <c r="I141" s="13" t="s">
        <v>164</v>
      </c>
      <c r="J141" s="13" t="s">
        <v>967</v>
      </c>
      <c r="K141" s="13"/>
      <c r="L141" s="13" t="s">
        <v>379</v>
      </c>
      <c r="M141" s="13" t="s">
        <v>968</v>
      </c>
      <c r="N141" s="10"/>
      <c r="O141" s="10"/>
      <c r="P141" s="13"/>
    </row>
    <row r="142" spans="1:16" hidden="1" outlineLevel="2">
      <c r="A142" s="4">
        <f t="shared" si="7"/>
        <v>12</v>
      </c>
      <c r="B142" s="60" t="s">
        <v>466</v>
      </c>
      <c r="C142" s="4"/>
      <c r="D142" s="158" t="s">
        <v>25</v>
      </c>
      <c r="E142" s="60" t="s">
        <v>826</v>
      </c>
      <c r="F142" s="28" t="s">
        <v>115</v>
      </c>
      <c r="G142" s="37"/>
      <c r="H142" s="13" t="s">
        <v>42</v>
      </c>
      <c r="I142" s="13" t="s">
        <v>164</v>
      </c>
      <c r="J142" s="13" t="s">
        <v>964</v>
      </c>
      <c r="K142" s="13"/>
      <c r="L142" s="13" t="s">
        <v>965</v>
      </c>
      <c r="M142" s="13" t="s">
        <v>963</v>
      </c>
      <c r="N142" s="10"/>
      <c r="O142" s="10"/>
      <c r="P142" s="13"/>
    </row>
    <row r="143" spans="1:16" hidden="1" outlineLevel="2">
      <c r="A143" s="4">
        <f t="shared" si="7"/>
        <v>13</v>
      </c>
      <c r="B143" s="60" t="s">
        <v>466</v>
      </c>
      <c r="C143" s="4"/>
      <c r="D143" s="158" t="s">
        <v>26</v>
      </c>
      <c r="E143" s="60" t="s">
        <v>826</v>
      </c>
      <c r="F143" s="60" t="s">
        <v>116</v>
      </c>
      <c r="G143" s="37"/>
      <c r="H143" s="13" t="s">
        <v>42</v>
      </c>
      <c r="I143" s="13" t="s">
        <v>164</v>
      </c>
      <c r="J143" s="13" t="s">
        <v>976</v>
      </c>
      <c r="K143" s="13"/>
      <c r="L143" s="13" t="s">
        <v>977</v>
      </c>
      <c r="M143" s="13"/>
      <c r="N143" s="10"/>
      <c r="O143" s="10"/>
      <c r="P143" s="13"/>
    </row>
    <row r="144" spans="1:16" hidden="1" outlineLevel="2">
      <c r="A144" s="4">
        <f t="shared" si="7"/>
        <v>14</v>
      </c>
      <c r="B144" s="60" t="s">
        <v>575</v>
      </c>
      <c r="C144" s="4"/>
      <c r="D144" s="158" t="s">
        <v>27</v>
      </c>
      <c r="E144" s="60" t="s">
        <v>826</v>
      </c>
      <c r="F144" s="28" t="s">
        <v>117</v>
      </c>
      <c r="G144" s="37"/>
      <c r="H144" s="13" t="s">
        <v>42</v>
      </c>
      <c r="I144" s="13" t="s">
        <v>164</v>
      </c>
      <c r="J144" s="13" t="s">
        <v>962</v>
      </c>
      <c r="K144" s="13"/>
      <c r="L144" s="13"/>
      <c r="N144" s="10"/>
      <c r="O144" s="10"/>
      <c r="P144" s="13"/>
    </row>
    <row r="145" spans="1:16" s="140" customFormat="1" hidden="1" outlineLevel="2">
      <c r="A145" s="5">
        <f t="shared" si="7"/>
        <v>15</v>
      </c>
      <c r="B145" s="137" t="s">
        <v>575</v>
      </c>
      <c r="C145" s="5"/>
      <c r="D145" s="163" t="s">
        <v>28</v>
      </c>
      <c r="E145" s="137" t="s">
        <v>826</v>
      </c>
      <c r="F145" s="26" t="s">
        <v>118</v>
      </c>
      <c r="G145" s="37"/>
      <c r="H145" s="139" t="s">
        <v>42</v>
      </c>
      <c r="I145" s="139" t="s">
        <v>164</v>
      </c>
      <c r="J145" s="139" t="s">
        <v>971</v>
      </c>
      <c r="K145" s="139"/>
      <c r="L145" s="139"/>
      <c r="M145" s="139"/>
      <c r="N145" s="138"/>
      <c r="O145" s="138"/>
      <c r="P145" s="139"/>
    </row>
    <row r="146" spans="1:16" s="141" customFormat="1" hidden="1" outlineLevel="2">
      <c r="A146" s="5">
        <f t="shared" si="7"/>
        <v>16</v>
      </c>
      <c r="B146" s="137" t="s">
        <v>466</v>
      </c>
      <c r="C146" s="5"/>
      <c r="D146" s="164" t="s">
        <v>822</v>
      </c>
      <c r="E146" s="137" t="s">
        <v>826</v>
      </c>
      <c r="F146" s="26" t="s">
        <v>119</v>
      </c>
      <c r="G146" s="37"/>
      <c r="H146" s="139" t="s">
        <v>42</v>
      </c>
      <c r="I146" s="139" t="s">
        <v>164</v>
      </c>
      <c r="J146" s="139" t="s">
        <v>975</v>
      </c>
      <c r="K146" s="139"/>
      <c r="L146" s="139"/>
      <c r="M146" s="139"/>
      <c r="N146" s="138"/>
      <c r="O146" s="138"/>
      <c r="P146" s="139"/>
    </row>
    <row r="147" spans="1:16" s="141" customFormat="1" hidden="1" outlineLevel="2">
      <c r="A147" s="5">
        <f t="shared" si="7"/>
        <v>17</v>
      </c>
      <c r="B147" s="137" t="s">
        <v>466</v>
      </c>
      <c r="C147" s="5"/>
      <c r="D147" s="163" t="s">
        <v>476</v>
      </c>
      <c r="E147" s="137" t="s">
        <v>966</v>
      </c>
      <c r="F147" s="56" t="s">
        <v>120</v>
      </c>
      <c r="G147" s="187"/>
      <c r="H147" s="139" t="s">
        <v>42</v>
      </c>
      <c r="I147" s="139" t="s">
        <v>164</v>
      </c>
      <c r="J147" s="139" t="s">
        <v>411</v>
      </c>
      <c r="K147" s="142"/>
      <c r="L147" s="139" t="s">
        <v>399</v>
      </c>
      <c r="M147" s="139" t="s">
        <v>407</v>
      </c>
      <c r="N147" s="138" t="s">
        <v>400</v>
      </c>
      <c r="O147" s="138" t="s">
        <v>380</v>
      </c>
      <c r="P147" s="142"/>
    </row>
    <row r="148" spans="1:16" s="141" customFormat="1" hidden="1" outlineLevel="2">
      <c r="A148" s="5">
        <f t="shared" si="7"/>
        <v>18</v>
      </c>
      <c r="B148" s="137" t="s">
        <v>501</v>
      </c>
      <c r="C148" s="5"/>
      <c r="D148" s="163" t="s">
        <v>253</v>
      </c>
      <c r="E148" s="143" t="s">
        <v>827</v>
      </c>
      <c r="F148" s="134" t="s">
        <v>487</v>
      </c>
      <c r="G148" s="5"/>
      <c r="H148" s="139"/>
      <c r="I148" s="139"/>
      <c r="J148" s="139"/>
      <c r="K148" s="139"/>
      <c r="L148" s="139"/>
      <c r="M148" s="139"/>
      <c r="N148" s="138"/>
      <c r="O148" s="138"/>
      <c r="P148" s="139"/>
    </row>
    <row r="149" spans="1:16" s="141" customFormat="1" hidden="1" outlineLevel="2">
      <c r="A149" s="5">
        <f t="shared" si="7"/>
        <v>19</v>
      </c>
      <c r="B149" s="137" t="s">
        <v>501</v>
      </c>
      <c r="C149" s="5"/>
      <c r="D149" s="163" t="s">
        <v>254</v>
      </c>
      <c r="E149" s="143" t="s">
        <v>827</v>
      </c>
      <c r="F149" s="134" t="s">
        <v>487</v>
      </c>
      <c r="G149" s="5"/>
      <c r="H149" s="139"/>
      <c r="I149" s="139"/>
      <c r="J149" s="139"/>
      <c r="K149" s="139"/>
      <c r="L149" s="139"/>
      <c r="M149" s="139"/>
      <c r="N149" s="138"/>
      <c r="O149" s="138"/>
      <c r="P149" s="139"/>
    </row>
    <row r="150" spans="1:16" s="141" customFormat="1" hidden="1" outlineLevel="2">
      <c r="A150" s="5">
        <f t="shared" si="7"/>
        <v>20</v>
      </c>
      <c r="B150" s="137" t="s">
        <v>501</v>
      </c>
      <c r="C150" s="5"/>
      <c r="D150" s="163" t="s">
        <v>255</v>
      </c>
      <c r="E150" s="143" t="s">
        <v>827</v>
      </c>
      <c r="F150" s="134" t="s">
        <v>487</v>
      </c>
      <c r="G150" s="5"/>
      <c r="H150" s="139"/>
      <c r="I150" s="139"/>
      <c r="J150" s="139"/>
      <c r="K150" s="139"/>
      <c r="L150" s="139"/>
      <c r="M150" s="139"/>
      <c r="N150" s="138"/>
      <c r="O150" s="138"/>
      <c r="P150" s="139"/>
    </row>
    <row r="151" spans="1:16" s="141" customFormat="1" hidden="1" outlineLevel="2">
      <c r="A151" s="5">
        <f t="shared" si="7"/>
        <v>21</v>
      </c>
      <c r="B151" s="137" t="s">
        <v>501</v>
      </c>
      <c r="C151" s="5"/>
      <c r="D151" s="163" t="s">
        <v>256</v>
      </c>
      <c r="E151" s="143" t="s">
        <v>827</v>
      </c>
      <c r="F151" s="134" t="s">
        <v>487</v>
      </c>
      <c r="G151" s="5"/>
      <c r="H151" s="139"/>
      <c r="I151" s="139"/>
      <c r="J151" s="139"/>
      <c r="K151" s="139"/>
      <c r="L151" s="139"/>
      <c r="M151" s="139"/>
      <c r="N151" s="138"/>
      <c r="O151" s="138"/>
      <c r="P151" s="139"/>
    </row>
    <row r="152" spans="1:16" s="141" customFormat="1" hidden="1" outlineLevel="2">
      <c r="A152" s="5">
        <f t="shared" si="7"/>
        <v>22</v>
      </c>
      <c r="B152" s="137" t="s">
        <v>501</v>
      </c>
      <c r="C152" s="5"/>
      <c r="D152" s="163" t="s">
        <v>257</v>
      </c>
      <c r="E152" s="143" t="s">
        <v>827</v>
      </c>
      <c r="F152" s="134" t="s">
        <v>487</v>
      </c>
      <c r="G152" s="5"/>
      <c r="H152" s="139"/>
      <c r="I152" s="139"/>
      <c r="J152" s="139"/>
      <c r="K152" s="139"/>
      <c r="L152" s="139"/>
      <c r="M152" s="139"/>
      <c r="N152" s="138"/>
      <c r="O152" s="138"/>
      <c r="P152" s="139"/>
    </row>
    <row r="153" spans="1:16" s="141" customFormat="1" hidden="1" outlineLevel="2">
      <c r="A153" s="5">
        <f t="shared" si="7"/>
        <v>23</v>
      </c>
      <c r="B153" s="137" t="s">
        <v>501</v>
      </c>
      <c r="C153" s="5"/>
      <c r="D153" s="163" t="s">
        <v>258</v>
      </c>
      <c r="E153" s="143" t="s">
        <v>827</v>
      </c>
      <c r="F153" s="134" t="s">
        <v>487</v>
      </c>
      <c r="G153" s="5"/>
      <c r="H153" s="139"/>
      <c r="I153" s="139"/>
      <c r="J153" s="139"/>
      <c r="K153" s="139"/>
      <c r="L153" s="139"/>
      <c r="M153" s="139"/>
      <c r="N153" s="138"/>
      <c r="O153" s="138"/>
      <c r="P153" s="139"/>
    </row>
    <row r="154" spans="1:16" s="141" customFormat="1" hidden="1" outlineLevel="2">
      <c r="A154" s="5">
        <f t="shared" si="7"/>
        <v>24</v>
      </c>
      <c r="B154" s="137" t="s">
        <v>501</v>
      </c>
      <c r="C154" s="5"/>
      <c r="D154" s="163" t="s">
        <v>259</v>
      </c>
      <c r="E154" s="143" t="s">
        <v>827</v>
      </c>
      <c r="F154" s="134" t="s">
        <v>487</v>
      </c>
      <c r="G154" s="5"/>
      <c r="H154" s="139"/>
      <c r="I154" s="139"/>
      <c r="J154" s="139"/>
      <c r="K154" s="139"/>
      <c r="L154" s="139"/>
      <c r="M154" s="139"/>
      <c r="N154" s="138"/>
      <c r="O154" s="138"/>
      <c r="P154" s="139"/>
    </row>
    <row r="155" spans="1:16" s="141" customFormat="1" hidden="1" outlineLevel="2">
      <c r="A155" s="5">
        <f t="shared" si="7"/>
        <v>25</v>
      </c>
      <c r="B155" s="137" t="s">
        <v>501</v>
      </c>
      <c r="C155" s="5"/>
      <c r="D155" s="163" t="s">
        <v>260</v>
      </c>
      <c r="E155" s="143" t="s">
        <v>827</v>
      </c>
      <c r="F155" s="134" t="s">
        <v>487</v>
      </c>
      <c r="G155" s="5"/>
      <c r="H155" s="139"/>
      <c r="I155" s="139"/>
      <c r="J155" s="139"/>
      <c r="K155" s="139"/>
      <c r="L155" s="139"/>
      <c r="M155" s="139"/>
      <c r="N155" s="138"/>
      <c r="O155" s="138"/>
      <c r="P155" s="139"/>
    </row>
    <row r="156" spans="1:16" s="141" customFormat="1" hidden="1" outlineLevel="2">
      <c r="A156" s="5">
        <f t="shared" si="7"/>
        <v>26</v>
      </c>
      <c r="B156" s="137" t="s">
        <v>501</v>
      </c>
      <c r="C156" s="5"/>
      <c r="D156" s="163" t="s">
        <v>261</v>
      </c>
      <c r="E156" s="143" t="s">
        <v>827</v>
      </c>
      <c r="F156" s="134" t="s">
        <v>487</v>
      </c>
      <c r="G156" s="5"/>
      <c r="H156" s="139"/>
      <c r="I156" s="139"/>
      <c r="J156" s="139"/>
      <c r="K156" s="139"/>
      <c r="L156" s="139"/>
      <c r="M156" s="139"/>
      <c r="N156" s="138"/>
      <c r="O156" s="138"/>
      <c r="P156" s="139"/>
    </row>
    <row r="157" spans="1:16" s="141" customFormat="1" hidden="1" outlineLevel="2">
      <c r="A157" s="5">
        <f t="shared" si="7"/>
        <v>27</v>
      </c>
      <c r="B157" s="137" t="s">
        <v>501</v>
      </c>
      <c r="C157" s="5"/>
      <c r="D157" s="163" t="s">
        <v>262</v>
      </c>
      <c r="E157" s="143" t="s">
        <v>827</v>
      </c>
      <c r="F157" s="134" t="s">
        <v>487</v>
      </c>
      <c r="G157" s="5"/>
      <c r="H157" s="139"/>
      <c r="I157" s="139"/>
      <c r="J157" s="139"/>
      <c r="K157" s="139"/>
      <c r="L157" s="139"/>
      <c r="M157" s="139"/>
      <c r="N157" s="138"/>
      <c r="O157" s="138"/>
      <c r="P157" s="139"/>
    </row>
    <row r="158" spans="1:16" s="141" customFormat="1" hidden="1" outlineLevel="2">
      <c r="A158" s="5">
        <f t="shared" si="7"/>
        <v>28</v>
      </c>
      <c r="B158" s="137" t="s">
        <v>501</v>
      </c>
      <c r="C158" s="5"/>
      <c r="D158" s="163" t="s">
        <v>263</v>
      </c>
      <c r="E158" s="143" t="s">
        <v>827</v>
      </c>
      <c r="F158" s="134" t="s">
        <v>487</v>
      </c>
      <c r="G158" s="5"/>
      <c r="H158" s="139"/>
      <c r="I158" s="139"/>
      <c r="J158" s="139"/>
      <c r="K158" s="139"/>
      <c r="L158" s="139"/>
      <c r="M158" s="139"/>
      <c r="N158" s="138"/>
      <c r="O158" s="138"/>
      <c r="P158" s="139"/>
    </row>
    <row r="159" spans="1:16" s="141" customFormat="1" hidden="1" outlineLevel="2">
      <c r="A159" s="5">
        <f t="shared" si="7"/>
        <v>29</v>
      </c>
      <c r="B159" s="137" t="s">
        <v>501</v>
      </c>
      <c r="C159" s="5"/>
      <c r="D159" s="163" t="s">
        <v>264</v>
      </c>
      <c r="E159" s="143" t="s">
        <v>827</v>
      </c>
      <c r="F159" s="134" t="s">
        <v>487</v>
      </c>
      <c r="G159" s="5"/>
      <c r="H159" s="139"/>
      <c r="I159" s="139"/>
      <c r="J159" s="139"/>
      <c r="K159" s="139"/>
      <c r="L159" s="139"/>
      <c r="M159" s="139"/>
      <c r="N159" s="138"/>
      <c r="O159" s="138"/>
      <c r="P159" s="139"/>
    </row>
    <row r="160" spans="1:16" s="141" customFormat="1" hidden="1" outlineLevel="2">
      <c r="A160" s="5">
        <f t="shared" si="7"/>
        <v>30</v>
      </c>
      <c r="B160" s="137" t="s">
        <v>501</v>
      </c>
      <c r="C160" s="5"/>
      <c r="D160" s="163" t="s">
        <v>265</v>
      </c>
      <c r="E160" s="143" t="s">
        <v>827</v>
      </c>
      <c r="F160" s="134" t="s">
        <v>487</v>
      </c>
      <c r="G160" s="5"/>
      <c r="H160" s="139"/>
      <c r="I160" s="139"/>
      <c r="J160" s="139"/>
      <c r="K160" s="139"/>
      <c r="L160" s="139"/>
      <c r="M160" s="139"/>
      <c r="N160" s="138"/>
      <c r="O160" s="138"/>
      <c r="P160" s="139"/>
    </row>
    <row r="161" spans="1:16" s="141" customFormat="1" hidden="1" outlineLevel="2">
      <c r="A161" s="5">
        <f t="shared" si="7"/>
        <v>31</v>
      </c>
      <c r="B161" s="137" t="s">
        <v>501</v>
      </c>
      <c r="C161" s="5"/>
      <c r="D161" s="163" t="s">
        <v>266</v>
      </c>
      <c r="E161" s="143" t="s">
        <v>827</v>
      </c>
      <c r="F161" s="134" t="s">
        <v>487</v>
      </c>
      <c r="G161" s="5"/>
      <c r="H161" s="139"/>
      <c r="I161" s="139"/>
      <c r="J161" s="139"/>
      <c r="K161" s="139"/>
      <c r="L161" s="139"/>
      <c r="M161" s="139"/>
      <c r="N161" s="138"/>
      <c r="O161" s="138"/>
      <c r="P161" s="139"/>
    </row>
    <row r="162" spans="1:16" s="141" customFormat="1" hidden="1" outlineLevel="2">
      <c r="A162" s="5">
        <f t="shared" si="7"/>
        <v>32</v>
      </c>
      <c r="B162" s="137" t="s">
        <v>466</v>
      </c>
      <c r="C162" s="5"/>
      <c r="D162" s="163" t="s">
        <v>267</v>
      </c>
      <c r="E162" s="143">
        <v>411</v>
      </c>
      <c r="F162" s="134" t="s">
        <v>487</v>
      </c>
      <c r="G162" s="5"/>
      <c r="H162" s="139"/>
      <c r="I162" s="139"/>
      <c r="J162" s="139"/>
      <c r="K162" s="139"/>
      <c r="L162" s="139"/>
      <c r="M162" s="139"/>
      <c r="N162" s="138"/>
      <c r="O162" s="138"/>
      <c r="P162" s="139"/>
    </row>
    <row r="163" spans="1:16" s="141" customFormat="1" hidden="1" outlineLevel="2">
      <c r="A163" s="5">
        <f t="shared" si="7"/>
        <v>33</v>
      </c>
      <c r="B163" s="137" t="s">
        <v>466</v>
      </c>
      <c r="C163" s="5"/>
      <c r="D163" s="163" t="s">
        <v>268</v>
      </c>
      <c r="E163" s="143">
        <v>411</v>
      </c>
      <c r="F163" s="134" t="s">
        <v>487</v>
      </c>
      <c r="G163" s="5"/>
      <c r="H163" s="139"/>
      <c r="I163" s="139"/>
      <c r="J163" s="139"/>
      <c r="K163" s="139"/>
      <c r="L163" s="139"/>
      <c r="M163" s="139"/>
      <c r="N163" s="138"/>
      <c r="O163" s="138"/>
      <c r="P163" s="139"/>
    </row>
    <row r="164" spans="1:16" s="141" customFormat="1" hidden="1" outlineLevel="2">
      <c r="A164" s="5">
        <f t="shared" si="7"/>
        <v>34</v>
      </c>
      <c r="B164" s="137" t="s">
        <v>466</v>
      </c>
      <c r="C164" s="5"/>
      <c r="D164" s="163" t="s">
        <v>271</v>
      </c>
      <c r="E164" s="143">
        <v>411</v>
      </c>
      <c r="F164" s="134" t="s">
        <v>487</v>
      </c>
      <c r="G164" s="5"/>
      <c r="H164" s="139"/>
      <c r="I164" s="139"/>
      <c r="J164" s="139"/>
      <c r="K164" s="139"/>
      <c r="L164" s="139"/>
      <c r="M164" s="139"/>
      <c r="N164" s="138"/>
      <c r="O164" s="138"/>
      <c r="P164" s="139"/>
    </row>
    <row r="165" spans="1:16" s="141" customFormat="1" hidden="1" outlineLevel="2">
      <c r="A165" s="5">
        <f t="shared" si="7"/>
        <v>35</v>
      </c>
      <c r="B165" s="137" t="s">
        <v>466</v>
      </c>
      <c r="C165" s="5"/>
      <c r="D165" s="163" t="s">
        <v>272</v>
      </c>
      <c r="E165" s="143">
        <v>411</v>
      </c>
      <c r="F165" s="134" t="s">
        <v>487</v>
      </c>
      <c r="G165" s="5"/>
      <c r="H165" s="139"/>
      <c r="I165" s="139"/>
      <c r="J165" s="139"/>
      <c r="K165" s="139"/>
      <c r="L165" s="139"/>
      <c r="M165" s="139"/>
      <c r="N165" s="138"/>
      <c r="O165" s="138"/>
      <c r="P165" s="139"/>
    </row>
    <row r="166" spans="1:16" s="141" customFormat="1" hidden="1" outlineLevel="2">
      <c r="A166" s="5">
        <f t="shared" si="7"/>
        <v>36</v>
      </c>
      <c r="B166" s="137" t="s">
        <v>466</v>
      </c>
      <c r="C166" s="5"/>
      <c r="D166" s="163" t="s">
        <v>273</v>
      </c>
      <c r="E166" s="143">
        <v>411</v>
      </c>
      <c r="F166" s="134" t="s">
        <v>487</v>
      </c>
      <c r="G166" s="5"/>
      <c r="H166" s="139"/>
      <c r="I166" s="139"/>
      <c r="J166" s="139"/>
      <c r="K166" s="139"/>
      <c r="L166" s="139" t="s">
        <v>360</v>
      </c>
      <c r="M166" s="139" t="s">
        <v>365</v>
      </c>
      <c r="N166" s="138"/>
      <c r="O166" s="138"/>
      <c r="P166" s="139"/>
    </row>
    <row r="167" spans="1:16" s="141" customFormat="1" hidden="1" outlineLevel="2">
      <c r="A167" s="5">
        <f t="shared" si="7"/>
        <v>37</v>
      </c>
      <c r="B167" s="137" t="s">
        <v>466</v>
      </c>
      <c r="C167" s="5"/>
      <c r="D167" s="163" t="s">
        <v>274</v>
      </c>
      <c r="E167" s="143">
        <v>411</v>
      </c>
      <c r="F167" s="134" t="s">
        <v>487</v>
      </c>
      <c r="G167" s="5"/>
      <c r="H167" s="139"/>
      <c r="I167" s="139"/>
      <c r="J167" s="139"/>
      <c r="K167" s="139"/>
      <c r="L167" s="139" t="s">
        <v>360</v>
      </c>
      <c r="M167" s="139" t="s">
        <v>366</v>
      </c>
      <c r="N167" s="138"/>
      <c r="O167" s="138"/>
      <c r="P167" s="139"/>
    </row>
    <row r="168" spans="1:16" s="141" customFormat="1" hidden="1" outlineLevel="2">
      <c r="A168" s="5">
        <f t="shared" si="7"/>
        <v>38</v>
      </c>
      <c r="B168" s="137" t="s">
        <v>466</v>
      </c>
      <c r="C168" s="5"/>
      <c r="D168" s="163" t="s">
        <v>275</v>
      </c>
      <c r="E168" s="143" t="s">
        <v>827</v>
      </c>
      <c r="F168" s="134" t="s">
        <v>487</v>
      </c>
      <c r="G168" s="5"/>
      <c r="H168" s="139"/>
      <c r="I168" s="139"/>
      <c r="J168" s="139"/>
      <c r="K168" s="139"/>
      <c r="L168" s="139"/>
      <c r="M168" s="139"/>
      <c r="N168" s="138"/>
      <c r="O168" s="138"/>
      <c r="P168" s="139"/>
    </row>
    <row r="169" spans="1:16" s="141" customFormat="1" hidden="1" outlineLevel="2">
      <c r="A169" s="5">
        <f t="shared" si="7"/>
        <v>39</v>
      </c>
      <c r="B169" s="137" t="s">
        <v>466</v>
      </c>
      <c r="C169" s="5"/>
      <c r="D169" s="163" t="s">
        <v>276</v>
      </c>
      <c r="E169" s="143" t="s">
        <v>827</v>
      </c>
      <c r="F169" s="134" t="s">
        <v>487</v>
      </c>
      <c r="G169" s="5"/>
      <c r="H169" s="139"/>
      <c r="I169" s="139"/>
      <c r="J169" s="139"/>
      <c r="K169" s="139"/>
      <c r="L169" s="139"/>
      <c r="M169" s="139"/>
      <c r="N169" s="138"/>
      <c r="O169" s="138"/>
      <c r="P169" s="139"/>
    </row>
    <row r="170" spans="1:16" s="141" customFormat="1" hidden="1" outlineLevel="2">
      <c r="A170" s="5">
        <f t="shared" si="7"/>
        <v>40</v>
      </c>
      <c r="B170" s="137" t="s">
        <v>466</v>
      </c>
      <c r="C170" s="5"/>
      <c r="D170" s="163" t="s">
        <v>277</v>
      </c>
      <c r="E170" s="137" t="s">
        <v>826</v>
      </c>
      <c r="F170" s="134" t="s">
        <v>487</v>
      </c>
      <c r="G170" s="5"/>
      <c r="H170" s="139"/>
      <c r="I170" s="139"/>
      <c r="J170" s="139"/>
      <c r="K170" s="139"/>
      <c r="L170" s="139"/>
      <c r="M170" s="139"/>
      <c r="N170" s="138"/>
      <c r="O170" s="138"/>
      <c r="P170" s="139"/>
    </row>
    <row r="171" spans="1:16" s="141" customFormat="1" hidden="1" outlineLevel="2">
      <c r="A171" s="5">
        <f t="shared" si="7"/>
        <v>41</v>
      </c>
      <c r="B171" s="137" t="s">
        <v>466</v>
      </c>
      <c r="C171" s="5"/>
      <c r="D171" s="163" t="s">
        <v>278</v>
      </c>
      <c r="E171" s="137" t="s">
        <v>826</v>
      </c>
      <c r="F171" s="134" t="s">
        <v>487</v>
      </c>
      <c r="G171" s="5"/>
      <c r="H171" s="139"/>
      <c r="I171" s="139"/>
      <c r="J171" s="139"/>
      <c r="K171" s="139"/>
      <c r="L171" s="139"/>
      <c r="M171" s="139"/>
      <c r="N171" s="138"/>
      <c r="O171" s="138"/>
      <c r="P171" s="139"/>
    </row>
    <row r="172" spans="1:16" s="141" customFormat="1" hidden="1" outlineLevel="2">
      <c r="A172" s="5">
        <f t="shared" si="7"/>
        <v>42</v>
      </c>
      <c r="B172" s="137" t="s">
        <v>466</v>
      </c>
      <c r="C172" s="5"/>
      <c r="D172" s="163" t="s">
        <v>279</v>
      </c>
      <c r="E172" s="137" t="s">
        <v>826</v>
      </c>
      <c r="F172" s="134" t="s">
        <v>487</v>
      </c>
      <c r="G172" s="5"/>
      <c r="H172" s="139"/>
      <c r="I172" s="139"/>
      <c r="J172" s="139"/>
      <c r="K172" s="139"/>
      <c r="L172" s="139"/>
      <c r="M172" s="139"/>
      <c r="N172" s="138"/>
      <c r="O172" s="138"/>
      <c r="P172" s="139"/>
    </row>
    <row r="173" spans="1:16" s="141" customFormat="1" hidden="1" outlineLevel="2">
      <c r="A173" s="5">
        <f t="shared" si="7"/>
        <v>43</v>
      </c>
      <c r="B173" s="137" t="s">
        <v>466</v>
      </c>
      <c r="C173" s="5"/>
      <c r="D173" s="163" t="s">
        <v>280</v>
      </c>
      <c r="E173" s="137" t="s">
        <v>826</v>
      </c>
      <c r="F173" s="134" t="s">
        <v>487</v>
      </c>
      <c r="G173" s="5"/>
      <c r="H173" s="139"/>
      <c r="I173" s="139"/>
      <c r="J173" s="139"/>
      <c r="K173" s="139"/>
      <c r="L173" s="139"/>
      <c r="M173" s="139"/>
      <c r="N173" s="138"/>
      <c r="O173" s="138"/>
      <c r="P173" s="139"/>
    </row>
    <row r="174" spans="1:16" s="141" customFormat="1" hidden="1" outlineLevel="2">
      <c r="A174" s="5">
        <f t="shared" si="7"/>
        <v>44</v>
      </c>
      <c r="B174" s="137" t="s">
        <v>575</v>
      </c>
      <c r="C174" s="5"/>
      <c r="D174" s="163" t="s">
        <v>281</v>
      </c>
      <c r="E174" s="143" t="s">
        <v>827</v>
      </c>
      <c r="F174" s="134" t="s">
        <v>487</v>
      </c>
      <c r="G174" s="5"/>
      <c r="H174" s="139"/>
      <c r="I174" s="139"/>
      <c r="J174" s="139"/>
      <c r="K174" s="139"/>
      <c r="L174" s="139"/>
      <c r="M174" s="139"/>
      <c r="N174" s="138"/>
      <c r="O174" s="138"/>
      <c r="P174" s="139"/>
    </row>
    <row r="175" spans="1:16" s="141" customFormat="1" hidden="1" outlineLevel="2">
      <c r="A175" s="5">
        <f t="shared" si="7"/>
        <v>45</v>
      </c>
      <c r="B175" s="137" t="s">
        <v>575</v>
      </c>
      <c r="C175" s="5"/>
      <c r="D175" s="163" t="s">
        <v>282</v>
      </c>
      <c r="E175" s="143" t="s">
        <v>827</v>
      </c>
      <c r="F175" s="134" t="s">
        <v>487</v>
      </c>
      <c r="G175" s="5"/>
      <c r="H175" s="139"/>
      <c r="I175" s="139"/>
      <c r="J175" s="139"/>
      <c r="K175" s="139"/>
      <c r="L175" s="139"/>
      <c r="M175" s="139"/>
      <c r="N175" s="138"/>
      <c r="O175" s="138"/>
      <c r="P175" s="139"/>
    </row>
    <row r="176" spans="1:16" s="141" customFormat="1" hidden="1" outlineLevel="2">
      <c r="A176" s="5">
        <f t="shared" si="7"/>
        <v>46</v>
      </c>
      <c r="B176" s="137" t="s">
        <v>575</v>
      </c>
      <c r="C176" s="5"/>
      <c r="D176" s="163" t="s">
        <v>283</v>
      </c>
      <c r="E176" s="143" t="s">
        <v>827</v>
      </c>
      <c r="F176" s="134" t="s">
        <v>487</v>
      </c>
      <c r="G176" s="5"/>
      <c r="H176" s="139"/>
      <c r="I176" s="139"/>
      <c r="J176" s="139"/>
      <c r="K176" s="139"/>
      <c r="L176" s="139"/>
      <c r="M176" s="139"/>
      <c r="N176" s="138"/>
      <c r="O176" s="138"/>
      <c r="P176" s="139"/>
    </row>
    <row r="177" spans="1:16" s="141" customFormat="1" hidden="1" outlineLevel="2">
      <c r="A177" s="5">
        <f t="shared" si="7"/>
        <v>47</v>
      </c>
      <c r="B177" s="137" t="s">
        <v>575</v>
      </c>
      <c r="C177" s="5"/>
      <c r="D177" s="163" t="s">
        <v>284</v>
      </c>
      <c r="E177" s="143" t="s">
        <v>827</v>
      </c>
      <c r="F177" s="134" t="s">
        <v>487</v>
      </c>
      <c r="G177" s="5"/>
      <c r="H177" s="139"/>
      <c r="I177" s="139"/>
      <c r="J177" s="139"/>
      <c r="K177" s="139"/>
      <c r="L177" s="139"/>
      <c r="M177" s="139"/>
      <c r="N177" s="138"/>
      <c r="O177" s="138"/>
      <c r="P177" s="139"/>
    </row>
    <row r="178" spans="1:16" s="141" customFormat="1" hidden="1" outlineLevel="2">
      <c r="A178" s="5">
        <f t="shared" si="7"/>
        <v>48</v>
      </c>
      <c r="B178" s="137" t="s">
        <v>575</v>
      </c>
      <c r="C178" s="5"/>
      <c r="D178" s="163" t="s">
        <v>285</v>
      </c>
      <c r="E178" s="143" t="s">
        <v>827</v>
      </c>
      <c r="F178" s="134" t="s">
        <v>487</v>
      </c>
      <c r="G178" s="5"/>
      <c r="H178" s="139"/>
      <c r="I178" s="139"/>
      <c r="J178" s="139"/>
      <c r="K178" s="139"/>
      <c r="L178" s="139"/>
      <c r="M178" s="139"/>
      <c r="N178" s="138"/>
      <c r="O178" s="138"/>
      <c r="P178" s="139"/>
    </row>
    <row r="179" spans="1:16" s="141" customFormat="1" hidden="1" outlineLevel="2">
      <c r="A179" s="5">
        <f t="shared" si="7"/>
        <v>49</v>
      </c>
      <c r="B179" s="137" t="s">
        <v>575</v>
      </c>
      <c r="C179" s="5"/>
      <c r="D179" s="163" t="s">
        <v>286</v>
      </c>
      <c r="E179" s="143" t="s">
        <v>827</v>
      </c>
      <c r="F179" s="134" t="s">
        <v>487</v>
      </c>
      <c r="G179" s="5"/>
      <c r="H179" s="139"/>
      <c r="I179" s="139"/>
      <c r="J179" s="139"/>
      <c r="K179" s="139"/>
      <c r="L179" s="139"/>
      <c r="M179" s="139"/>
      <c r="N179" s="138"/>
      <c r="O179" s="138"/>
      <c r="P179" s="139"/>
    </row>
    <row r="180" spans="1:16" s="141" customFormat="1" hidden="1" outlineLevel="2">
      <c r="A180" s="5">
        <f t="shared" si="7"/>
        <v>50</v>
      </c>
      <c r="B180" s="137" t="s">
        <v>575</v>
      </c>
      <c r="C180" s="5"/>
      <c r="D180" s="163" t="s">
        <v>287</v>
      </c>
      <c r="E180" s="143" t="s">
        <v>827</v>
      </c>
      <c r="F180" s="134" t="s">
        <v>487</v>
      </c>
      <c r="G180" s="5"/>
      <c r="H180" s="139"/>
      <c r="I180" s="139"/>
      <c r="J180" s="139"/>
      <c r="K180" s="139"/>
      <c r="L180" s="139"/>
      <c r="M180" s="139"/>
      <c r="N180" s="138"/>
      <c r="O180" s="138"/>
      <c r="P180" s="139"/>
    </row>
    <row r="181" spans="1:16" s="141" customFormat="1" hidden="1" outlineLevel="2">
      <c r="A181" s="5">
        <f t="shared" si="7"/>
        <v>51</v>
      </c>
      <c r="B181" s="137" t="s">
        <v>575</v>
      </c>
      <c r="C181" s="5"/>
      <c r="D181" s="163" t="s">
        <v>288</v>
      </c>
      <c r="E181" s="143" t="s">
        <v>827</v>
      </c>
      <c r="F181" s="134" t="s">
        <v>487</v>
      </c>
      <c r="G181" s="5"/>
      <c r="H181" s="139"/>
      <c r="I181" s="139"/>
      <c r="J181" s="139"/>
      <c r="K181" s="139"/>
      <c r="L181" s="139"/>
      <c r="M181" s="139"/>
      <c r="N181" s="138"/>
      <c r="O181" s="138"/>
      <c r="P181" s="139"/>
    </row>
    <row r="182" spans="1:16" s="141" customFormat="1" hidden="1" outlineLevel="2">
      <c r="A182" s="5">
        <f t="shared" si="7"/>
        <v>52</v>
      </c>
      <c r="B182" s="137" t="s">
        <v>575</v>
      </c>
      <c r="C182" s="5"/>
      <c r="D182" s="163" t="s">
        <v>289</v>
      </c>
      <c r="E182" s="143" t="s">
        <v>827</v>
      </c>
      <c r="F182" s="134" t="s">
        <v>487</v>
      </c>
      <c r="G182" s="5"/>
      <c r="H182" s="139"/>
      <c r="I182" s="139"/>
      <c r="J182" s="139"/>
      <c r="K182" s="139"/>
      <c r="L182" s="139"/>
      <c r="M182" s="139"/>
      <c r="N182" s="138"/>
      <c r="O182" s="138"/>
      <c r="P182" s="139"/>
    </row>
    <row r="183" spans="1:16" s="141" customFormat="1" hidden="1" outlineLevel="2">
      <c r="A183" s="5">
        <f t="shared" si="7"/>
        <v>53</v>
      </c>
      <c r="B183" s="137" t="s">
        <v>575</v>
      </c>
      <c r="C183" s="5"/>
      <c r="D183" s="163" t="s">
        <v>290</v>
      </c>
      <c r="E183" s="143" t="s">
        <v>827</v>
      </c>
      <c r="F183" s="134" t="s">
        <v>487</v>
      </c>
      <c r="G183" s="5"/>
      <c r="H183" s="139"/>
      <c r="I183" s="139"/>
      <c r="J183" s="139"/>
      <c r="K183" s="139"/>
      <c r="L183" s="139"/>
      <c r="M183" s="139"/>
      <c r="N183" s="138"/>
      <c r="O183" s="138"/>
      <c r="P183" s="139"/>
    </row>
    <row r="184" spans="1:16" s="141" customFormat="1" hidden="1" outlineLevel="2">
      <c r="A184" s="5">
        <f t="shared" si="7"/>
        <v>54</v>
      </c>
      <c r="B184" s="137" t="s">
        <v>575</v>
      </c>
      <c r="C184" s="5"/>
      <c r="D184" s="163" t="s">
        <v>291</v>
      </c>
      <c r="E184" s="143" t="s">
        <v>827</v>
      </c>
      <c r="F184" s="134" t="s">
        <v>487</v>
      </c>
      <c r="G184" s="5"/>
      <c r="H184" s="139"/>
      <c r="I184" s="139"/>
      <c r="J184" s="139"/>
      <c r="K184" s="139"/>
      <c r="L184" s="139"/>
      <c r="M184" s="139"/>
      <c r="N184" s="138"/>
      <c r="O184" s="138"/>
      <c r="P184" s="139"/>
    </row>
    <row r="185" spans="1:16" s="141" customFormat="1" hidden="1" outlineLevel="2">
      <c r="A185" s="5">
        <f t="shared" si="7"/>
        <v>55</v>
      </c>
      <c r="B185" s="137" t="s">
        <v>575</v>
      </c>
      <c r="C185" s="5"/>
      <c r="D185" s="163" t="s">
        <v>292</v>
      </c>
      <c r="E185" s="143" t="s">
        <v>827</v>
      </c>
      <c r="F185" s="134" t="s">
        <v>487</v>
      </c>
      <c r="G185" s="5"/>
      <c r="H185" s="139"/>
      <c r="I185" s="139"/>
      <c r="J185" s="139"/>
      <c r="K185" s="139"/>
      <c r="L185" s="139"/>
      <c r="M185" s="139"/>
      <c r="N185" s="138"/>
      <c r="O185" s="138"/>
      <c r="P185" s="139"/>
    </row>
    <row r="186" spans="1:16" s="141" customFormat="1" hidden="1" outlineLevel="2">
      <c r="A186" s="5">
        <f t="shared" si="7"/>
        <v>56</v>
      </c>
      <c r="B186" s="137" t="s">
        <v>575</v>
      </c>
      <c r="C186" s="5"/>
      <c r="D186" s="163" t="s">
        <v>293</v>
      </c>
      <c r="E186" s="143" t="s">
        <v>827</v>
      </c>
      <c r="F186" s="134" t="s">
        <v>487</v>
      </c>
      <c r="G186" s="5"/>
      <c r="H186" s="139"/>
      <c r="I186" s="139"/>
      <c r="J186" s="139"/>
      <c r="K186" s="139"/>
      <c r="L186" s="139"/>
      <c r="M186" s="139"/>
      <c r="N186" s="138"/>
      <c r="O186" s="138"/>
      <c r="P186" s="139"/>
    </row>
    <row r="187" spans="1:16" s="141" customFormat="1" hidden="1" outlineLevel="2">
      <c r="A187" s="5">
        <f t="shared" si="7"/>
        <v>57</v>
      </c>
      <c r="B187" s="137" t="s">
        <v>575</v>
      </c>
      <c r="C187" s="5"/>
      <c r="D187" s="163" t="s">
        <v>294</v>
      </c>
      <c r="E187" s="143" t="s">
        <v>827</v>
      </c>
      <c r="F187" s="134" t="s">
        <v>487</v>
      </c>
      <c r="G187" s="5"/>
      <c r="H187" s="139"/>
      <c r="I187" s="139"/>
      <c r="J187" s="139"/>
      <c r="K187" s="139"/>
      <c r="L187" s="139"/>
      <c r="M187" s="139"/>
      <c r="N187" s="138"/>
      <c r="O187" s="138"/>
      <c r="P187" s="139"/>
    </row>
    <row r="188" spans="1:16" s="141" customFormat="1" hidden="1" outlineLevel="2">
      <c r="A188" s="5">
        <f t="shared" si="7"/>
        <v>58</v>
      </c>
      <c r="B188" s="137" t="s">
        <v>575</v>
      </c>
      <c r="C188" s="5"/>
      <c r="D188" s="163" t="s">
        <v>295</v>
      </c>
      <c r="E188" s="143" t="s">
        <v>827</v>
      </c>
      <c r="F188" s="134" t="s">
        <v>487</v>
      </c>
      <c r="G188" s="5"/>
      <c r="H188" s="139"/>
      <c r="I188" s="139"/>
      <c r="J188" s="139"/>
      <c r="K188" s="139"/>
      <c r="L188" s="139"/>
      <c r="M188" s="139"/>
      <c r="N188" s="138"/>
      <c r="O188" s="138"/>
      <c r="P188" s="139"/>
    </row>
    <row r="189" spans="1:16" s="141" customFormat="1" hidden="1" outlineLevel="2">
      <c r="A189" s="5">
        <f t="shared" si="7"/>
        <v>59</v>
      </c>
      <c r="B189" s="137" t="s">
        <v>575</v>
      </c>
      <c r="C189" s="5"/>
      <c r="D189" s="163" t="s">
        <v>296</v>
      </c>
      <c r="E189" s="143" t="s">
        <v>827</v>
      </c>
      <c r="F189" s="134" t="s">
        <v>487</v>
      </c>
      <c r="G189" s="5"/>
      <c r="H189" s="139"/>
      <c r="I189" s="139"/>
      <c r="J189" s="139"/>
      <c r="K189" s="139"/>
      <c r="L189" s="139"/>
      <c r="M189" s="139"/>
      <c r="N189" s="138"/>
      <c r="O189" s="138"/>
      <c r="P189" s="139"/>
    </row>
    <row r="190" spans="1:16" s="141" customFormat="1" hidden="1" outlineLevel="2">
      <c r="A190" s="5">
        <f t="shared" si="7"/>
        <v>60</v>
      </c>
      <c r="B190" s="137" t="s">
        <v>575</v>
      </c>
      <c r="C190" s="5"/>
      <c r="D190" s="163" t="s">
        <v>297</v>
      </c>
      <c r="E190" s="143" t="s">
        <v>827</v>
      </c>
      <c r="F190" s="134" t="s">
        <v>487</v>
      </c>
      <c r="G190" s="5"/>
      <c r="H190" s="139"/>
      <c r="I190" s="139"/>
      <c r="J190" s="139"/>
      <c r="K190" s="139"/>
      <c r="L190" s="139"/>
      <c r="M190" s="139"/>
      <c r="N190" s="138"/>
      <c r="O190" s="138"/>
      <c r="P190" s="139"/>
    </row>
    <row r="191" spans="1:16" s="141" customFormat="1" hidden="1" outlineLevel="2">
      <c r="A191" s="5">
        <f t="shared" si="7"/>
        <v>61</v>
      </c>
      <c r="B191" s="137" t="s">
        <v>575</v>
      </c>
      <c r="C191" s="5"/>
      <c r="D191" s="163" t="s">
        <v>298</v>
      </c>
      <c r="E191" s="143" t="s">
        <v>827</v>
      </c>
      <c r="F191" s="134" t="s">
        <v>487</v>
      </c>
      <c r="G191" s="5"/>
      <c r="H191" s="139"/>
      <c r="I191" s="139"/>
      <c r="J191" s="139"/>
      <c r="K191" s="139"/>
      <c r="L191" s="139"/>
      <c r="M191" s="139"/>
      <c r="N191" s="138"/>
      <c r="O191" s="138"/>
      <c r="P191" s="139"/>
    </row>
    <row r="192" spans="1:16" s="141" customFormat="1" hidden="1" outlineLevel="2">
      <c r="A192" s="5">
        <f t="shared" si="7"/>
        <v>62</v>
      </c>
      <c r="B192" s="137" t="s">
        <v>575</v>
      </c>
      <c r="C192" s="5"/>
      <c r="D192" s="163" t="s">
        <v>299</v>
      </c>
      <c r="E192" s="143" t="s">
        <v>827</v>
      </c>
      <c r="F192" s="134" t="s">
        <v>487</v>
      </c>
      <c r="G192" s="5"/>
      <c r="H192" s="139"/>
      <c r="I192" s="139"/>
      <c r="J192" s="139"/>
      <c r="K192" s="139"/>
      <c r="L192" s="139"/>
      <c r="M192" s="139"/>
      <c r="N192" s="138"/>
      <c r="O192" s="138"/>
      <c r="P192" s="139"/>
    </row>
    <row r="193" spans="1:16" s="141" customFormat="1" hidden="1" outlineLevel="2">
      <c r="A193" s="5">
        <f t="shared" si="7"/>
        <v>63</v>
      </c>
      <c r="B193" s="137" t="s">
        <v>575</v>
      </c>
      <c r="C193" s="5"/>
      <c r="D193" s="163" t="s">
        <v>300</v>
      </c>
      <c r="E193" s="143" t="s">
        <v>827</v>
      </c>
      <c r="F193" s="134" t="s">
        <v>487</v>
      </c>
      <c r="G193" s="5"/>
      <c r="H193" s="139"/>
      <c r="I193" s="139"/>
      <c r="J193" s="139"/>
      <c r="K193" s="139"/>
      <c r="L193" s="139"/>
      <c r="M193" s="139"/>
      <c r="N193" s="138"/>
      <c r="O193" s="138"/>
      <c r="P193" s="139"/>
    </row>
    <row r="194" spans="1:16" s="141" customFormat="1" hidden="1" outlineLevel="2">
      <c r="A194" s="5">
        <f t="shared" si="7"/>
        <v>64</v>
      </c>
      <c r="B194" s="137" t="s">
        <v>575</v>
      </c>
      <c r="C194" s="5"/>
      <c r="D194" s="163" t="s">
        <v>301</v>
      </c>
      <c r="E194" s="143" t="s">
        <v>827</v>
      </c>
      <c r="F194" s="134" t="s">
        <v>487</v>
      </c>
      <c r="G194" s="5"/>
      <c r="H194" s="139"/>
      <c r="I194" s="139"/>
      <c r="J194" s="139"/>
      <c r="K194" s="139"/>
      <c r="L194" s="139"/>
      <c r="M194" s="139"/>
      <c r="N194" s="138"/>
      <c r="O194" s="138"/>
      <c r="P194" s="139"/>
    </row>
    <row r="195" spans="1:16" s="141" customFormat="1" hidden="1" outlineLevel="2">
      <c r="A195" s="5">
        <f t="shared" si="7"/>
        <v>65</v>
      </c>
      <c r="B195" s="137" t="s">
        <v>575</v>
      </c>
      <c r="C195" s="5"/>
      <c r="D195" s="163" t="s">
        <v>302</v>
      </c>
      <c r="E195" s="143" t="s">
        <v>827</v>
      </c>
      <c r="F195" s="134" t="s">
        <v>487</v>
      </c>
      <c r="G195" s="5"/>
      <c r="H195" s="139"/>
      <c r="I195" s="139"/>
      <c r="J195" s="139"/>
      <c r="K195" s="139"/>
      <c r="L195" s="139"/>
      <c r="M195" s="139"/>
      <c r="N195" s="138"/>
      <c r="O195" s="138"/>
      <c r="P195" s="139"/>
    </row>
    <row r="196" spans="1:16" s="141" customFormat="1" hidden="1" outlineLevel="2">
      <c r="A196" s="5">
        <f t="shared" ref="A196:A215" si="8">A195+1</f>
        <v>66</v>
      </c>
      <c r="B196" s="137" t="s">
        <v>575</v>
      </c>
      <c r="C196" s="5"/>
      <c r="D196" s="163" t="s">
        <v>303</v>
      </c>
      <c r="E196" s="143" t="s">
        <v>827</v>
      </c>
      <c r="F196" s="134" t="s">
        <v>487</v>
      </c>
      <c r="G196" s="5"/>
      <c r="H196" s="139"/>
      <c r="I196" s="139"/>
      <c r="J196" s="139"/>
      <c r="K196" s="139"/>
      <c r="L196" s="139"/>
      <c r="M196" s="139"/>
      <c r="N196" s="138"/>
      <c r="O196" s="138"/>
      <c r="P196" s="139"/>
    </row>
    <row r="197" spans="1:16" s="141" customFormat="1" hidden="1" outlineLevel="2">
      <c r="A197" s="5">
        <f t="shared" si="8"/>
        <v>67</v>
      </c>
      <c r="B197" s="137" t="s">
        <v>575</v>
      </c>
      <c r="C197" s="5"/>
      <c r="D197" s="163" t="s">
        <v>304</v>
      </c>
      <c r="E197" s="143" t="s">
        <v>827</v>
      </c>
      <c r="F197" s="134" t="s">
        <v>487</v>
      </c>
      <c r="G197" s="5"/>
      <c r="H197" s="139"/>
      <c r="I197" s="139"/>
      <c r="J197" s="139"/>
      <c r="K197" s="139"/>
      <c r="L197" s="139"/>
      <c r="M197" s="139"/>
      <c r="N197" s="138"/>
      <c r="O197" s="138"/>
      <c r="P197" s="139"/>
    </row>
    <row r="198" spans="1:16" s="141" customFormat="1" hidden="1" outlineLevel="2">
      <c r="A198" s="5">
        <f t="shared" si="8"/>
        <v>68</v>
      </c>
      <c r="B198" s="137" t="s">
        <v>575</v>
      </c>
      <c r="C198" s="5"/>
      <c r="D198" s="163" t="s">
        <v>305</v>
      </c>
      <c r="E198" s="143" t="s">
        <v>827</v>
      </c>
      <c r="F198" s="134" t="s">
        <v>487</v>
      </c>
      <c r="G198" s="5"/>
      <c r="H198" s="139"/>
      <c r="I198" s="139"/>
      <c r="J198" s="139"/>
      <c r="K198" s="139"/>
      <c r="L198" s="139"/>
      <c r="M198" s="139"/>
      <c r="N198" s="138"/>
      <c r="O198" s="138"/>
      <c r="P198" s="139"/>
    </row>
    <row r="199" spans="1:16" s="141" customFormat="1" hidden="1" outlineLevel="2">
      <c r="A199" s="5">
        <f t="shared" si="8"/>
        <v>69</v>
      </c>
      <c r="B199" s="137" t="s">
        <v>575</v>
      </c>
      <c r="C199" s="5"/>
      <c r="D199" s="163" t="s">
        <v>306</v>
      </c>
      <c r="E199" s="143" t="s">
        <v>827</v>
      </c>
      <c r="F199" s="134" t="s">
        <v>487</v>
      </c>
      <c r="G199" s="5"/>
      <c r="H199" s="139"/>
      <c r="I199" s="139"/>
      <c r="J199" s="139"/>
      <c r="K199" s="139"/>
      <c r="L199" s="139"/>
      <c r="M199" s="139"/>
      <c r="N199" s="138"/>
      <c r="O199" s="138"/>
      <c r="P199" s="139"/>
    </row>
    <row r="200" spans="1:16" s="141" customFormat="1" hidden="1" outlineLevel="2">
      <c r="A200" s="5">
        <f t="shared" si="8"/>
        <v>70</v>
      </c>
      <c r="B200" s="137" t="s">
        <v>575</v>
      </c>
      <c r="C200" s="5"/>
      <c r="D200" s="163" t="s">
        <v>307</v>
      </c>
      <c r="E200" s="143" t="s">
        <v>827</v>
      </c>
      <c r="F200" s="134" t="s">
        <v>487</v>
      </c>
      <c r="G200" s="5"/>
      <c r="H200" s="139"/>
      <c r="I200" s="139"/>
      <c r="J200" s="139"/>
      <c r="K200" s="139"/>
      <c r="L200" s="139"/>
      <c r="M200" s="139"/>
      <c r="N200" s="138"/>
      <c r="O200" s="138"/>
      <c r="P200" s="139"/>
    </row>
    <row r="201" spans="1:16" s="141" customFormat="1" hidden="1" outlineLevel="2">
      <c r="A201" s="5">
        <f t="shared" si="8"/>
        <v>71</v>
      </c>
      <c r="B201" s="137" t="s">
        <v>575</v>
      </c>
      <c r="C201" s="5"/>
      <c r="D201" s="163" t="s">
        <v>308</v>
      </c>
      <c r="E201" s="143" t="s">
        <v>827</v>
      </c>
      <c r="F201" s="134" t="s">
        <v>487</v>
      </c>
      <c r="G201" s="5"/>
      <c r="H201" s="139"/>
      <c r="I201" s="139"/>
      <c r="J201" s="139"/>
      <c r="K201" s="139"/>
      <c r="L201" s="139"/>
      <c r="M201" s="139"/>
      <c r="N201" s="138"/>
      <c r="O201" s="138"/>
      <c r="P201" s="139"/>
    </row>
    <row r="202" spans="1:16" s="141" customFormat="1" hidden="1" outlineLevel="2">
      <c r="A202" s="5">
        <f t="shared" si="8"/>
        <v>72</v>
      </c>
      <c r="B202" s="137" t="s">
        <v>575</v>
      </c>
      <c r="C202" s="5"/>
      <c r="D202" s="163" t="s">
        <v>309</v>
      </c>
      <c r="E202" s="137" t="s">
        <v>826</v>
      </c>
      <c r="F202" s="134" t="s">
        <v>487</v>
      </c>
      <c r="G202" s="5"/>
      <c r="H202" s="139"/>
      <c r="I202" s="139"/>
      <c r="J202" s="139"/>
      <c r="K202" s="139"/>
      <c r="L202" s="139"/>
      <c r="M202" s="139"/>
      <c r="N202" s="138"/>
      <c r="O202" s="138"/>
      <c r="P202" s="139"/>
    </row>
    <row r="203" spans="1:16" s="141" customFormat="1" hidden="1" outlineLevel="2">
      <c r="A203" s="5">
        <f t="shared" si="8"/>
        <v>73</v>
      </c>
      <c r="B203" s="137" t="s">
        <v>575</v>
      </c>
      <c r="C203" s="5"/>
      <c r="D203" s="163" t="s">
        <v>310</v>
      </c>
      <c r="E203" s="143">
        <v>411</v>
      </c>
      <c r="F203" s="134" t="s">
        <v>487</v>
      </c>
      <c r="G203" s="5"/>
      <c r="H203" s="139"/>
      <c r="I203" s="139"/>
      <c r="J203" s="139"/>
      <c r="K203" s="139"/>
      <c r="L203" s="139"/>
      <c r="M203" s="139"/>
      <c r="N203" s="138"/>
      <c r="O203" s="138"/>
      <c r="P203" s="139"/>
    </row>
    <row r="204" spans="1:16" s="141" customFormat="1" hidden="1" outlineLevel="2">
      <c r="A204" s="5">
        <f t="shared" si="8"/>
        <v>74</v>
      </c>
      <c r="B204" s="137" t="s">
        <v>575</v>
      </c>
      <c r="C204" s="5"/>
      <c r="D204" s="163" t="s">
        <v>311</v>
      </c>
      <c r="E204" s="143">
        <v>411</v>
      </c>
      <c r="F204" s="134" t="s">
        <v>487</v>
      </c>
      <c r="G204" s="5"/>
      <c r="H204" s="139"/>
      <c r="I204" s="139"/>
      <c r="J204" s="139"/>
      <c r="K204" s="139"/>
      <c r="L204" s="139"/>
      <c r="M204" s="139"/>
      <c r="N204" s="138"/>
      <c r="O204" s="138"/>
      <c r="P204" s="139"/>
    </row>
    <row r="205" spans="1:16" s="141" customFormat="1" hidden="1" outlineLevel="2">
      <c r="A205" s="5">
        <f t="shared" si="8"/>
        <v>75</v>
      </c>
      <c r="B205" s="137" t="s">
        <v>575</v>
      </c>
      <c r="C205" s="5"/>
      <c r="D205" s="163" t="s">
        <v>312</v>
      </c>
      <c r="E205" s="143">
        <v>411</v>
      </c>
      <c r="F205" s="134" t="s">
        <v>487</v>
      </c>
      <c r="G205" s="5"/>
      <c r="H205" s="139"/>
      <c r="I205" s="139"/>
      <c r="J205" s="139"/>
      <c r="K205" s="139"/>
      <c r="L205" s="139"/>
      <c r="M205" s="139"/>
      <c r="N205" s="138"/>
      <c r="O205" s="138"/>
      <c r="P205" s="139"/>
    </row>
    <row r="206" spans="1:16" s="141" customFormat="1" hidden="1" outlineLevel="2">
      <c r="A206" s="5">
        <f t="shared" si="8"/>
        <v>76</v>
      </c>
      <c r="B206" s="137" t="s">
        <v>575</v>
      </c>
      <c r="C206" s="5"/>
      <c r="D206" s="163" t="s">
        <v>313</v>
      </c>
      <c r="E206" s="143">
        <v>411</v>
      </c>
      <c r="F206" s="134" t="s">
        <v>487</v>
      </c>
      <c r="G206" s="5"/>
      <c r="H206" s="139"/>
      <c r="I206" s="139"/>
      <c r="J206" s="139"/>
      <c r="K206" s="139"/>
      <c r="L206" s="139"/>
      <c r="M206" s="139"/>
      <c r="N206" s="138"/>
      <c r="O206" s="138"/>
      <c r="P206" s="139"/>
    </row>
    <row r="207" spans="1:16" s="141" customFormat="1" hidden="1" outlineLevel="2">
      <c r="A207" s="5">
        <f t="shared" si="8"/>
        <v>77</v>
      </c>
      <c r="B207" s="137" t="s">
        <v>575</v>
      </c>
      <c r="C207" s="5"/>
      <c r="D207" s="163" t="s">
        <v>314</v>
      </c>
      <c r="E207" s="143">
        <v>411</v>
      </c>
      <c r="F207" s="134" t="s">
        <v>487</v>
      </c>
      <c r="G207" s="5"/>
      <c r="H207" s="139"/>
      <c r="I207" s="139"/>
      <c r="J207" s="139"/>
      <c r="K207" s="139"/>
      <c r="L207" s="139"/>
      <c r="M207" s="139"/>
      <c r="N207" s="138"/>
      <c r="O207" s="138"/>
      <c r="P207" s="139"/>
    </row>
    <row r="208" spans="1:16" s="141" customFormat="1" hidden="1" outlineLevel="2">
      <c r="A208" s="5">
        <f t="shared" si="8"/>
        <v>78</v>
      </c>
      <c r="B208" s="137" t="s">
        <v>575</v>
      </c>
      <c r="C208" s="5"/>
      <c r="D208" s="163" t="s">
        <v>315</v>
      </c>
      <c r="E208" s="143">
        <v>411</v>
      </c>
      <c r="F208" s="134" t="s">
        <v>487</v>
      </c>
      <c r="G208" s="5"/>
      <c r="H208" s="139"/>
      <c r="I208" s="139"/>
      <c r="J208" s="139"/>
      <c r="K208" s="139"/>
      <c r="L208" s="139"/>
      <c r="M208" s="139"/>
      <c r="N208" s="138"/>
      <c r="O208" s="138"/>
      <c r="P208" s="139"/>
    </row>
    <row r="209" spans="1:16" s="141" customFormat="1" hidden="1" outlineLevel="2">
      <c r="A209" s="5">
        <f t="shared" si="8"/>
        <v>79</v>
      </c>
      <c r="B209" s="137" t="s">
        <v>575</v>
      </c>
      <c r="C209" s="5"/>
      <c r="D209" s="163" t="s">
        <v>316</v>
      </c>
      <c r="E209" s="143">
        <v>411</v>
      </c>
      <c r="F209" s="134" t="s">
        <v>487</v>
      </c>
      <c r="G209" s="5"/>
      <c r="H209" s="139"/>
      <c r="I209" s="139"/>
      <c r="J209" s="139"/>
      <c r="K209" s="139"/>
      <c r="L209" s="139"/>
      <c r="M209" s="139"/>
      <c r="N209" s="138"/>
      <c r="O209" s="138"/>
      <c r="P209" s="139"/>
    </row>
    <row r="210" spans="1:16" s="141" customFormat="1" hidden="1" outlineLevel="2">
      <c r="A210" s="5">
        <f t="shared" si="8"/>
        <v>80</v>
      </c>
      <c r="B210" s="137" t="s">
        <v>575</v>
      </c>
      <c r="C210" s="5"/>
      <c r="D210" s="163" t="s">
        <v>317</v>
      </c>
      <c r="E210" s="143">
        <v>411</v>
      </c>
      <c r="F210" s="134" t="s">
        <v>487</v>
      </c>
      <c r="G210" s="5"/>
      <c r="H210" s="139"/>
      <c r="I210" s="139"/>
      <c r="J210" s="139"/>
      <c r="K210" s="139"/>
      <c r="L210" s="139"/>
      <c r="M210" s="139"/>
      <c r="N210" s="138"/>
      <c r="O210" s="138"/>
      <c r="P210" s="139"/>
    </row>
    <row r="211" spans="1:16" s="141" customFormat="1" hidden="1" outlineLevel="2">
      <c r="A211" s="5">
        <f t="shared" si="8"/>
        <v>81</v>
      </c>
      <c r="B211" s="137" t="s">
        <v>575</v>
      </c>
      <c r="C211" s="5"/>
      <c r="D211" s="163" t="s">
        <v>318</v>
      </c>
      <c r="E211" s="143">
        <v>411</v>
      </c>
      <c r="F211" s="134" t="s">
        <v>487</v>
      </c>
      <c r="G211" s="5"/>
      <c r="H211" s="139"/>
      <c r="I211" s="139"/>
      <c r="J211" s="139"/>
      <c r="K211" s="139"/>
      <c r="L211" s="139"/>
      <c r="M211" s="139"/>
      <c r="N211" s="138"/>
      <c r="O211" s="138"/>
      <c r="P211" s="139"/>
    </row>
    <row r="212" spans="1:16" s="141" customFormat="1" hidden="1" outlineLevel="2">
      <c r="A212" s="5">
        <f t="shared" si="8"/>
        <v>82</v>
      </c>
      <c r="B212" s="137" t="s">
        <v>575</v>
      </c>
      <c r="C212" s="5"/>
      <c r="D212" s="163" t="s">
        <v>319</v>
      </c>
      <c r="E212" s="143">
        <v>411</v>
      </c>
      <c r="F212" s="134" t="s">
        <v>487</v>
      </c>
      <c r="G212" s="5"/>
      <c r="H212" s="139"/>
      <c r="I212" s="139"/>
      <c r="J212" s="139"/>
      <c r="K212" s="139"/>
      <c r="L212" s="139"/>
      <c r="M212" s="139"/>
      <c r="N212" s="138"/>
      <c r="O212" s="138"/>
      <c r="P212" s="139"/>
    </row>
    <row r="213" spans="1:16" s="141" customFormat="1" hidden="1" outlineLevel="2">
      <c r="A213" s="5">
        <f t="shared" si="8"/>
        <v>83</v>
      </c>
      <c r="B213" s="137" t="s">
        <v>575</v>
      </c>
      <c r="C213" s="5"/>
      <c r="D213" s="163" t="s">
        <v>320</v>
      </c>
      <c r="E213" s="143">
        <v>411</v>
      </c>
      <c r="F213" s="134" t="s">
        <v>487</v>
      </c>
      <c r="G213" s="5"/>
      <c r="H213" s="139"/>
      <c r="I213" s="139"/>
      <c r="J213" s="139"/>
      <c r="K213" s="139"/>
      <c r="L213" s="139"/>
      <c r="M213" s="139"/>
      <c r="N213" s="138"/>
      <c r="O213" s="138"/>
      <c r="P213" s="139"/>
    </row>
    <row r="214" spans="1:16" s="141" customFormat="1" hidden="1" outlineLevel="2">
      <c r="A214" s="5">
        <f t="shared" si="8"/>
        <v>84</v>
      </c>
      <c r="B214" s="137" t="s">
        <v>470</v>
      </c>
      <c r="C214" s="5"/>
      <c r="D214" s="163" t="s">
        <v>321</v>
      </c>
      <c r="E214" s="137" t="s">
        <v>826</v>
      </c>
      <c r="F214" s="134" t="s">
        <v>487</v>
      </c>
      <c r="G214" s="5"/>
      <c r="H214" s="139"/>
      <c r="I214" s="139"/>
      <c r="J214" s="139"/>
      <c r="K214" s="139"/>
      <c r="L214" s="139"/>
      <c r="M214" s="139"/>
      <c r="N214" s="138"/>
      <c r="O214" s="138"/>
      <c r="P214" s="139"/>
    </row>
    <row r="215" spans="1:16" s="141" customFormat="1" hidden="1" outlineLevel="2">
      <c r="A215" s="5">
        <f t="shared" si="8"/>
        <v>85</v>
      </c>
      <c r="B215" s="137" t="s">
        <v>470</v>
      </c>
      <c r="C215" s="5"/>
      <c r="D215" s="163" t="s">
        <v>322</v>
      </c>
      <c r="E215" s="137" t="s">
        <v>826</v>
      </c>
      <c r="F215" s="134" t="s">
        <v>487</v>
      </c>
      <c r="G215" s="5"/>
      <c r="H215" s="139"/>
      <c r="I215" s="139"/>
      <c r="J215" s="139"/>
      <c r="K215" s="139"/>
      <c r="L215" s="139"/>
      <c r="M215" s="139"/>
      <c r="N215" s="138"/>
      <c r="O215" s="138"/>
      <c r="P215" s="139"/>
    </row>
    <row r="216" spans="1:16">
      <c r="A216" s="117"/>
      <c r="B216" s="117"/>
      <c r="C216" s="117"/>
      <c r="D216" s="149" t="s">
        <v>29</v>
      </c>
      <c r="E216" s="118"/>
      <c r="F216" s="117"/>
      <c r="G216" s="116"/>
      <c r="H216" s="117"/>
      <c r="I216" s="117"/>
      <c r="J216" s="117"/>
      <c r="K216" s="117"/>
      <c r="L216" s="117"/>
      <c r="M216" s="117"/>
      <c r="N216" s="117"/>
      <c r="O216" s="117"/>
      <c r="P216" s="117"/>
    </row>
    <row r="217" spans="1:16" outlineLevel="1" collapsed="1">
      <c r="A217" s="215"/>
      <c r="B217" s="215"/>
      <c r="C217" s="215"/>
      <c r="D217" s="165" t="s">
        <v>923</v>
      </c>
      <c r="E217" s="135"/>
      <c r="F217" s="135"/>
      <c r="G217" s="135"/>
      <c r="H217" s="135"/>
      <c r="I217" s="135"/>
      <c r="J217" s="135"/>
      <c r="K217" s="135"/>
      <c r="L217" s="199"/>
      <c r="M217" s="135"/>
      <c r="N217" s="135"/>
      <c r="O217" s="135"/>
      <c r="P217" s="25"/>
    </row>
    <row r="218" spans="1:16" hidden="1" outlineLevel="2">
      <c r="A218" s="4">
        <v>1</v>
      </c>
      <c r="B218" s="4"/>
      <c r="C218" s="4"/>
      <c r="D218" s="150" t="s">
        <v>199</v>
      </c>
      <c r="E218" s="60" t="s">
        <v>829</v>
      </c>
      <c r="F218" s="36" t="s">
        <v>121</v>
      </c>
      <c r="G218" s="37"/>
      <c r="H218" s="13" t="s">
        <v>42</v>
      </c>
      <c r="I218" s="13" t="s">
        <v>165</v>
      </c>
      <c r="J218" s="13" t="s">
        <v>228</v>
      </c>
      <c r="K218" s="13"/>
      <c r="L218" s="32" t="s">
        <v>206</v>
      </c>
      <c r="M218" s="13" t="s">
        <v>229</v>
      </c>
      <c r="N218" s="30" t="s">
        <v>205</v>
      </c>
      <c r="O218" s="30" t="s">
        <v>205</v>
      </c>
      <c r="P218" s="13"/>
    </row>
    <row r="219" spans="1:16" hidden="1" outlineLevel="2">
      <c r="A219" s="4">
        <v>2</v>
      </c>
      <c r="B219" s="4"/>
      <c r="C219" s="4"/>
      <c r="D219" s="150" t="s">
        <v>200</v>
      </c>
      <c r="E219" s="60" t="s">
        <v>829</v>
      </c>
      <c r="F219" s="36" t="s">
        <v>169</v>
      </c>
      <c r="G219" s="37"/>
      <c r="H219" s="13" t="s">
        <v>42</v>
      </c>
      <c r="I219" s="13" t="s">
        <v>165</v>
      </c>
      <c r="J219" s="13" t="s">
        <v>230</v>
      </c>
      <c r="K219" s="13"/>
      <c r="L219" s="32" t="s">
        <v>206</v>
      </c>
      <c r="M219" s="13" t="s">
        <v>231</v>
      </c>
      <c r="N219" s="30" t="s">
        <v>205</v>
      </c>
      <c r="O219" s="30" t="s">
        <v>205</v>
      </c>
      <c r="P219" s="13"/>
    </row>
    <row r="220" spans="1:16" hidden="1" outlineLevel="2">
      <c r="A220" s="4">
        <f t="shared" ref="A220:A221" si="9">A219+1</f>
        <v>3</v>
      </c>
      <c r="B220" s="4"/>
      <c r="C220" s="4"/>
      <c r="D220" s="151" t="s">
        <v>323</v>
      </c>
      <c r="E220" s="60" t="s">
        <v>829</v>
      </c>
      <c r="F220" s="42" t="s">
        <v>487</v>
      </c>
      <c r="G220" s="15"/>
      <c r="H220" s="13"/>
      <c r="I220" s="13"/>
      <c r="J220" s="13"/>
      <c r="K220" s="13"/>
      <c r="L220" s="13"/>
      <c r="M220" s="13"/>
      <c r="N220" s="10"/>
      <c r="O220" s="10"/>
      <c r="P220" s="13"/>
    </row>
    <row r="221" spans="1:16" hidden="1" outlineLevel="2">
      <c r="A221" s="4">
        <f t="shared" si="9"/>
        <v>4</v>
      </c>
      <c r="B221" s="4"/>
      <c r="C221" s="4"/>
      <c r="D221" s="151" t="s">
        <v>324</v>
      </c>
      <c r="E221" s="60" t="s">
        <v>829</v>
      </c>
      <c r="F221" s="42" t="s">
        <v>487</v>
      </c>
      <c r="G221" s="15"/>
      <c r="H221" s="13"/>
      <c r="I221" s="13"/>
      <c r="J221" s="13"/>
      <c r="K221" s="13"/>
      <c r="L221" s="13"/>
      <c r="M221" s="13"/>
      <c r="N221" s="10"/>
      <c r="O221" s="10"/>
      <c r="P221" s="13"/>
    </row>
    <row r="222" spans="1:16" outlineLevel="1">
      <c r="A222" s="215"/>
      <c r="B222" s="215"/>
      <c r="C222" s="215"/>
      <c r="D222" s="165" t="s">
        <v>924</v>
      </c>
      <c r="E222" s="136"/>
      <c r="F222" s="136"/>
      <c r="G222" s="136"/>
      <c r="H222" s="136"/>
      <c r="I222" s="136"/>
      <c r="J222" s="136"/>
      <c r="K222" s="136"/>
      <c r="L222" s="199"/>
      <c r="M222" s="136"/>
      <c r="N222" s="136"/>
      <c r="O222" s="136"/>
      <c r="P222" s="25"/>
    </row>
    <row r="223" spans="1:16" outlineLevel="2">
      <c r="A223" s="4">
        <v>1</v>
      </c>
      <c r="B223" s="60" t="s">
        <v>468</v>
      </c>
      <c r="C223" s="60" t="s">
        <v>681</v>
      </c>
      <c r="D223" s="158" t="s">
        <v>14</v>
      </c>
      <c r="E223" s="60" t="s">
        <v>828</v>
      </c>
      <c r="F223" s="28" t="s">
        <v>182</v>
      </c>
      <c r="G223" s="37"/>
      <c r="H223" s="13" t="s">
        <v>42</v>
      </c>
      <c r="I223" s="13" t="s">
        <v>165</v>
      </c>
      <c r="J223" s="166" t="s">
        <v>1011</v>
      </c>
      <c r="K223" s="13"/>
      <c r="L223" s="13" t="s">
        <v>955</v>
      </c>
      <c r="M223" s="13" t="s">
        <v>1012</v>
      </c>
      <c r="N223" s="10"/>
      <c r="O223" s="10"/>
      <c r="P223" s="13"/>
    </row>
    <row r="224" spans="1:16" outlineLevel="2">
      <c r="A224" s="4">
        <v>2</v>
      </c>
      <c r="B224" s="60" t="s">
        <v>466</v>
      </c>
      <c r="C224" s="122" t="s">
        <v>664</v>
      </c>
      <c r="D224" s="158" t="s">
        <v>15</v>
      </c>
      <c r="E224" s="60" t="s">
        <v>828</v>
      </c>
      <c r="F224" s="28" t="s">
        <v>183</v>
      </c>
      <c r="G224" s="214"/>
      <c r="H224" s="13" t="s">
        <v>42</v>
      </c>
      <c r="I224" s="13" t="s">
        <v>165</v>
      </c>
      <c r="J224" s="13"/>
      <c r="K224" s="13"/>
      <c r="L224" s="13"/>
      <c r="M224" s="13"/>
      <c r="N224" s="10"/>
      <c r="O224" s="10"/>
      <c r="P224" s="13"/>
    </row>
    <row r="225" spans="1:16" outlineLevel="2">
      <c r="A225" s="4">
        <v>3</v>
      </c>
      <c r="B225" s="60" t="s">
        <v>466</v>
      </c>
      <c r="C225" s="60" t="s">
        <v>461</v>
      </c>
      <c r="D225" s="158" t="s">
        <v>464</v>
      </c>
      <c r="E225" s="60" t="s">
        <v>828</v>
      </c>
      <c r="F225" s="60" t="s">
        <v>1068</v>
      </c>
      <c r="G225" s="210"/>
      <c r="H225" s="13"/>
      <c r="I225" s="13"/>
      <c r="J225" s="13"/>
      <c r="K225" s="13"/>
      <c r="L225" s="13"/>
      <c r="M225" s="13"/>
      <c r="N225" s="10"/>
      <c r="O225" s="10"/>
      <c r="P225" s="13"/>
    </row>
    <row r="226" spans="1:16" outlineLevel="2">
      <c r="A226" s="4">
        <v>4</v>
      </c>
      <c r="B226" s="60" t="s">
        <v>466</v>
      </c>
      <c r="C226" s="122" t="s">
        <v>693</v>
      </c>
      <c r="D226" s="158" t="s">
        <v>381</v>
      </c>
      <c r="E226" s="11" t="s">
        <v>820</v>
      </c>
      <c r="F226" s="54" t="s">
        <v>184</v>
      </c>
      <c r="G226" s="37"/>
      <c r="H226" s="13" t="s">
        <v>42</v>
      </c>
      <c r="I226" s="13" t="s">
        <v>165</v>
      </c>
      <c r="J226" s="13" t="s">
        <v>384</v>
      </c>
      <c r="K226" s="13"/>
      <c r="L226" s="50" t="s">
        <v>379</v>
      </c>
      <c r="M226" s="13" t="s">
        <v>386</v>
      </c>
      <c r="N226" s="30" t="s">
        <v>205</v>
      </c>
      <c r="O226" s="52" t="s">
        <v>380</v>
      </c>
      <c r="P226" s="13"/>
    </row>
    <row r="227" spans="1:16" outlineLevel="2">
      <c r="A227" s="4">
        <v>5</v>
      </c>
      <c r="B227" s="60" t="s">
        <v>466</v>
      </c>
      <c r="C227" s="122" t="s">
        <v>538</v>
      </c>
      <c r="D227" s="153" t="s">
        <v>16</v>
      </c>
      <c r="E227" s="60" t="s">
        <v>828</v>
      </c>
      <c r="F227" s="28" t="s">
        <v>185</v>
      </c>
      <c r="G227" s="37"/>
      <c r="H227" s="13" t="s">
        <v>42</v>
      </c>
      <c r="I227" s="13" t="s">
        <v>165</v>
      </c>
      <c r="J227" s="13"/>
      <c r="K227" s="13"/>
      <c r="L227" s="13"/>
      <c r="M227" s="13"/>
      <c r="N227" s="10"/>
      <c r="O227" s="10"/>
      <c r="P227" s="13"/>
    </row>
    <row r="228" spans="1:16" outlineLevel="2">
      <c r="A228" s="4">
        <v>6</v>
      </c>
      <c r="B228" s="60" t="s">
        <v>466</v>
      </c>
      <c r="C228" s="60" t="s">
        <v>734</v>
      </c>
      <c r="D228" s="158" t="s">
        <v>36</v>
      </c>
      <c r="E228" s="11" t="s">
        <v>854</v>
      </c>
      <c r="F228" s="58" t="s">
        <v>187</v>
      </c>
      <c r="G228" s="37"/>
      <c r="H228" s="13" t="s">
        <v>42</v>
      </c>
      <c r="I228" s="13" t="s">
        <v>165</v>
      </c>
      <c r="J228" s="13" t="s">
        <v>415</v>
      </c>
      <c r="K228" s="17"/>
      <c r="L228" s="13" t="s">
        <v>399</v>
      </c>
      <c r="M228" s="13" t="s">
        <v>414</v>
      </c>
      <c r="N228" s="10" t="s">
        <v>400</v>
      </c>
      <c r="O228" s="10" t="s">
        <v>380</v>
      </c>
      <c r="P228" s="17"/>
    </row>
    <row r="229" spans="1:16" outlineLevel="2">
      <c r="A229" s="4">
        <v>7</v>
      </c>
      <c r="B229" s="60" t="s">
        <v>467</v>
      </c>
      <c r="C229" s="4" t="s">
        <v>677</v>
      </c>
      <c r="D229" s="158" t="s">
        <v>331</v>
      </c>
      <c r="E229" s="11" t="s">
        <v>821</v>
      </c>
      <c r="F229" s="134" t="s">
        <v>487</v>
      </c>
      <c r="G229" s="15"/>
      <c r="H229" s="13"/>
      <c r="I229" s="13"/>
      <c r="J229" s="13"/>
      <c r="K229" s="13"/>
      <c r="L229" s="13"/>
      <c r="M229" s="13"/>
      <c r="N229" s="10"/>
      <c r="O229" s="10"/>
      <c r="P229" s="13"/>
    </row>
    <row r="230" spans="1:16" outlineLevel="2">
      <c r="A230" s="4">
        <v>8</v>
      </c>
      <c r="B230" s="60" t="s">
        <v>467</v>
      </c>
      <c r="C230" s="4" t="s">
        <v>677</v>
      </c>
      <c r="D230" s="158" t="s">
        <v>332</v>
      </c>
      <c r="E230" s="11" t="s">
        <v>821</v>
      </c>
      <c r="F230" s="134" t="s">
        <v>487</v>
      </c>
      <c r="G230" s="15"/>
      <c r="H230" s="13"/>
      <c r="I230" s="13"/>
      <c r="J230" s="13"/>
      <c r="K230" s="13"/>
      <c r="L230" s="13"/>
      <c r="M230" s="13"/>
      <c r="N230" s="10"/>
      <c r="O230" s="10"/>
      <c r="P230" s="13"/>
    </row>
    <row r="231" spans="1:16" outlineLevel="2">
      <c r="A231" s="4">
        <v>9</v>
      </c>
      <c r="B231" s="60" t="s">
        <v>468</v>
      </c>
      <c r="C231" s="4"/>
      <c r="D231" s="158" t="s">
        <v>333</v>
      </c>
      <c r="E231" s="11" t="s">
        <v>821</v>
      </c>
      <c r="F231" s="134" t="s">
        <v>487</v>
      </c>
      <c r="G231" s="15"/>
      <c r="H231" s="13"/>
      <c r="I231" s="13"/>
      <c r="J231" s="13"/>
      <c r="K231" s="13"/>
      <c r="L231" s="13"/>
      <c r="M231" s="13"/>
      <c r="N231" s="10"/>
      <c r="O231" s="10"/>
      <c r="P231" s="13"/>
    </row>
    <row r="232" spans="1:16" outlineLevel="2">
      <c r="A232" s="4">
        <v>10</v>
      </c>
      <c r="B232" s="60" t="s">
        <v>468</v>
      </c>
      <c r="C232" s="60" t="s">
        <v>651</v>
      </c>
      <c r="D232" s="158" t="s">
        <v>334</v>
      </c>
      <c r="E232" s="11" t="s">
        <v>821</v>
      </c>
      <c r="F232" s="134" t="s">
        <v>487</v>
      </c>
      <c r="G232" s="15"/>
      <c r="H232" s="13"/>
      <c r="I232" s="13"/>
      <c r="J232" s="13"/>
      <c r="K232" s="13"/>
      <c r="L232" s="13"/>
      <c r="M232" s="13"/>
      <c r="N232" s="10"/>
      <c r="O232" s="10"/>
      <c r="P232" s="13"/>
    </row>
    <row r="233" spans="1:16" outlineLevel="2">
      <c r="A233" s="4">
        <v>11</v>
      </c>
      <c r="B233" s="60" t="s">
        <v>468</v>
      </c>
      <c r="C233" s="60" t="s">
        <v>651</v>
      </c>
      <c r="D233" s="158" t="s">
        <v>335</v>
      </c>
      <c r="E233" s="60" t="s">
        <v>828</v>
      </c>
      <c r="F233" s="134" t="s">
        <v>487</v>
      </c>
      <c r="G233" s="15"/>
      <c r="H233" s="13"/>
      <c r="I233" s="13"/>
      <c r="J233" s="13"/>
      <c r="K233" s="13"/>
      <c r="L233" s="13"/>
      <c r="M233" s="13"/>
      <c r="N233" s="10"/>
      <c r="O233" s="10"/>
      <c r="P233" s="13"/>
    </row>
    <row r="234" spans="1:16" outlineLevel="2">
      <c r="A234" s="4">
        <v>12</v>
      </c>
      <c r="B234" s="60" t="s">
        <v>468</v>
      </c>
      <c r="C234" s="4"/>
      <c r="D234" s="158" t="s">
        <v>336</v>
      </c>
      <c r="E234" s="11" t="s">
        <v>820</v>
      </c>
      <c r="F234" s="134" t="s">
        <v>487</v>
      </c>
      <c r="G234" s="15"/>
      <c r="H234" s="13"/>
      <c r="I234" s="13"/>
      <c r="J234" s="13"/>
      <c r="K234" s="13"/>
      <c r="L234" s="13"/>
      <c r="M234" s="13"/>
      <c r="N234" s="10"/>
      <c r="O234" s="10"/>
      <c r="P234" s="13"/>
    </row>
    <row r="235" spans="1:16" outlineLevel="2">
      <c r="A235" s="4">
        <v>13</v>
      </c>
      <c r="B235" s="60" t="s">
        <v>466</v>
      </c>
      <c r="C235" s="122" t="s">
        <v>547</v>
      </c>
      <c r="D235" s="158" t="s">
        <v>337</v>
      </c>
      <c r="E235" s="11" t="s">
        <v>820</v>
      </c>
      <c r="F235" s="134" t="s">
        <v>487</v>
      </c>
      <c r="G235" s="37"/>
      <c r="H235" s="13"/>
      <c r="I235" s="13"/>
      <c r="J235" s="13"/>
      <c r="K235" s="13"/>
      <c r="L235" s="13" t="s">
        <v>360</v>
      </c>
      <c r="M235" s="13" t="s">
        <v>369</v>
      </c>
      <c r="N235" s="10"/>
      <c r="O235" s="10"/>
      <c r="P235" s="13"/>
    </row>
    <row r="236" spans="1:16" outlineLevel="2">
      <c r="A236" s="4">
        <v>14</v>
      </c>
      <c r="B236" s="60" t="s">
        <v>469</v>
      </c>
      <c r="C236" s="123" t="s">
        <v>472</v>
      </c>
      <c r="D236" s="158" t="s">
        <v>340</v>
      </c>
      <c r="E236" s="11" t="s">
        <v>821</v>
      </c>
      <c r="F236" s="134" t="s">
        <v>487</v>
      </c>
      <c r="G236" s="15"/>
      <c r="H236" s="13"/>
      <c r="I236" s="13"/>
      <c r="J236" s="13"/>
      <c r="K236" s="13"/>
      <c r="L236" s="13"/>
      <c r="M236" s="13"/>
      <c r="N236" s="10"/>
      <c r="O236" s="10"/>
      <c r="P236" s="13"/>
    </row>
    <row r="237" spans="1:16" outlineLevel="1" collapsed="1">
      <c r="A237" s="215"/>
      <c r="B237" s="215"/>
      <c r="C237" s="215"/>
      <c r="D237" s="165" t="s">
        <v>925</v>
      </c>
      <c r="E237" s="136"/>
      <c r="F237" s="136"/>
      <c r="G237" s="136"/>
      <c r="H237" s="136"/>
      <c r="I237" s="136"/>
      <c r="J237" s="136"/>
      <c r="K237" s="136"/>
      <c r="L237" s="199"/>
      <c r="M237" s="136"/>
      <c r="N237" s="136"/>
      <c r="O237" s="136"/>
      <c r="P237" s="25"/>
    </row>
    <row r="238" spans="1:16" hidden="1" outlineLevel="2">
      <c r="A238" s="4">
        <v>1</v>
      </c>
      <c r="B238" s="4"/>
      <c r="C238" s="4"/>
      <c r="D238" s="158" t="s">
        <v>1018</v>
      </c>
      <c r="E238" s="11">
        <v>513</v>
      </c>
      <c r="F238" s="28" t="s">
        <v>170</v>
      </c>
      <c r="G238" s="37"/>
      <c r="H238" s="13" t="s">
        <v>42</v>
      </c>
      <c r="I238" s="13" t="s">
        <v>165</v>
      </c>
      <c r="J238" s="13" t="s">
        <v>1017</v>
      </c>
      <c r="K238" s="13"/>
      <c r="L238" s="13" t="s">
        <v>1016</v>
      </c>
      <c r="M238" s="13">
        <v>3204261</v>
      </c>
      <c r="N238" s="10"/>
      <c r="O238" s="10"/>
      <c r="P238" s="13"/>
    </row>
    <row r="239" spans="1:16" hidden="1" outlineLevel="2">
      <c r="A239" s="4">
        <v>2</v>
      </c>
      <c r="B239" s="4"/>
      <c r="C239" s="4"/>
      <c r="D239" s="158" t="s">
        <v>1019</v>
      </c>
      <c r="E239" s="11">
        <v>513</v>
      </c>
      <c r="F239" s="28" t="s">
        <v>171</v>
      </c>
      <c r="G239" s="37"/>
      <c r="H239" s="13" t="s">
        <v>42</v>
      </c>
      <c r="I239" s="13" t="s">
        <v>165</v>
      </c>
      <c r="J239" s="13" t="s">
        <v>1023</v>
      </c>
      <c r="K239" s="13"/>
      <c r="L239" s="13" t="s">
        <v>1016</v>
      </c>
      <c r="M239" s="13">
        <v>3204260</v>
      </c>
      <c r="N239" s="10"/>
      <c r="O239" s="10"/>
      <c r="P239" s="13"/>
    </row>
    <row r="240" spans="1:16" hidden="1" outlineLevel="2">
      <c r="A240" s="4">
        <v>3</v>
      </c>
      <c r="B240" s="4"/>
      <c r="C240" s="4"/>
      <c r="D240" s="158" t="s">
        <v>1020</v>
      </c>
      <c r="E240" s="11">
        <v>513</v>
      </c>
      <c r="F240" s="28" t="s">
        <v>172</v>
      </c>
      <c r="G240" s="37"/>
      <c r="H240" s="13" t="s">
        <v>42</v>
      </c>
      <c r="I240" s="13" t="s">
        <v>165</v>
      </c>
      <c r="J240" s="13" t="s">
        <v>1015</v>
      </c>
      <c r="K240" s="13"/>
      <c r="L240" s="13" t="s">
        <v>1016</v>
      </c>
      <c r="M240" s="13">
        <v>3204264</v>
      </c>
      <c r="N240" s="10"/>
      <c r="O240" s="10"/>
      <c r="P240" s="13"/>
    </row>
    <row r="241" spans="1:16" hidden="1" outlineLevel="2">
      <c r="A241" s="4">
        <v>4</v>
      </c>
      <c r="B241" s="60" t="s">
        <v>1021</v>
      </c>
      <c r="C241" s="4"/>
      <c r="D241" s="158" t="s">
        <v>1022</v>
      </c>
      <c r="E241" s="16" t="s">
        <v>828</v>
      </c>
      <c r="F241" s="198" t="s">
        <v>173</v>
      </c>
      <c r="G241" s="37"/>
      <c r="H241" s="13" t="s">
        <v>42</v>
      </c>
      <c r="I241" s="13" t="s">
        <v>165</v>
      </c>
      <c r="J241" s="13" t="s">
        <v>1004</v>
      </c>
      <c r="K241" s="13"/>
      <c r="L241" s="13"/>
      <c r="M241" s="13" t="s">
        <v>1005</v>
      </c>
      <c r="N241" s="10"/>
      <c r="O241" s="10"/>
      <c r="P241" s="13"/>
    </row>
    <row r="242" spans="1:16" hidden="1" outlineLevel="2">
      <c r="A242" s="4">
        <v>5</v>
      </c>
      <c r="B242" s="4"/>
      <c r="C242" s="4"/>
      <c r="D242" s="158" t="s">
        <v>23</v>
      </c>
      <c r="E242" s="16" t="s">
        <v>828</v>
      </c>
      <c r="F242" s="28" t="s">
        <v>174</v>
      </c>
      <c r="G242" s="37"/>
      <c r="H242" s="13" t="s">
        <v>42</v>
      </c>
      <c r="I242" s="13" t="s">
        <v>165</v>
      </c>
      <c r="J242" s="166" t="s">
        <v>1013</v>
      </c>
      <c r="K242" s="13"/>
      <c r="L242" s="13" t="s">
        <v>955</v>
      </c>
      <c r="M242" s="13" t="s">
        <v>1014</v>
      </c>
      <c r="N242" s="10"/>
      <c r="O242" s="10"/>
      <c r="P242" s="13"/>
    </row>
    <row r="243" spans="1:16" hidden="1" outlineLevel="2">
      <c r="A243" s="4">
        <v>6</v>
      </c>
      <c r="B243" s="4"/>
      <c r="C243" s="4"/>
      <c r="D243" s="153" t="s">
        <v>16</v>
      </c>
      <c r="E243" s="16" t="s">
        <v>828</v>
      </c>
      <c r="F243" s="28" t="s">
        <v>175</v>
      </c>
      <c r="G243" s="37"/>
      <c r="H243" s="13" t="s">
        <v>42</v>
      </c>
      <c r="I243" s="13" t="s">
        <v>165</v>
      </c>
      <c r="J243" s="13" t="s">
        <v>1010</v>
      </c>
      <c r="K243" s="13"/>
      <c r="L243" s="13" t="s">
        <v>996</v>
      </c>
      <c r="M243" s="13"/>
      <c r="N243" s="10"/>
      <c r="O243" s="10"/>
      <c r="P243" s="13"/>
    </row>
    <row r="244" spans="1:16" hidden="1" outlineLevel="2">
      <c r="A244" s="4">
        <v>7</v>
      </c>
      <c r="B244" s="4"/>
      <c r="C244" s="4"/>
      <c r="D244" s="158" t="s">
        <v>24</v>
      </c>
      <c r="E244" s="16" t="s">
        <v>828</v>
      </c>
      <c r="F244" s="28" t="s">
        <v>176</v>
      </c>
      <c r="G244" s="37"/>
      <c r="H244" s="13" t="s">
        <v>42</v>
      </c>
      <c r="I244" s="13" t="s">
        <v>165</v>
      </c>
      <c r="J244" s="13" t="s">
        <v>1006</v>
      </c>
      <c r="K244" s="13"/>
      <c r="L244" s="166" t="s">
        <v>977</v>
      </c>
      <c r="M244" s="13"/>
      <c r="N244" s="10"/>
      <c r="O244" s="10"/>
      <c r="P244" s="13"/>
    </row>
    <row r="245" spans="1:16" hidden="1" outlineLevel="2">
      <c r="A245" s="4">
        <v>8</v>
      </c>
      <c r="B245" s="4"/>
      <c r="C245" s="4"/>
      <c r="D245" s="158" t="s">
        <v>17</v>
      </c>
      <c r="E245" s="16" t="s">
        <v>828</v>
      </c>
      <c r="F245" s="28" t="s">
        <v>177</v>
      </c>
      <c r="G245" s="15"/>
      <c r="H245" s="13" t="s">
        <v>42</v>
      </c>
      <c r="I245" s="13" t="s">
        <v>165</v>
      </c>
      <c r="J245" s="13"/>
      <c r="K245" s="13"/>
      <c r="L245" s="13"/>
      <c r="M245" s="13"/>
      <c r="N245" s="10"/>
      <c r="O245" s="10"/>
      <c r="P245" s="13"/>
    </row>
    <row r="246" spans="1:16" hidden="1" outlineLevel="2">
      <c r="A246" s="4">
        <v>9</v>
      </c>
      <c r="B246" s="4"/>
      <c r="C246" s="4"/>
      <c r="D246" s="158" t="s">
        <v>25</v>
      </c>
      <c r="E246" s="16" t="s">
        <v>828</v>
      </c>
      <c r="F246" s="28" t="s">
        <v>178</v>
      </c>
      <c r="G246" s="37"/>
      <c r="H246" s="13" t="s">
        <v>42</v>
      </c>
      <c r="I246" s="13" t="s">
        <v>165</v>
      </c>
      <c r="J246" s="13" t="s">
        <v>1002</v>
      </c>
      <c r="K246" s="13"/>
      <c r="L246" s="13" t="s">
        <v>1008</v>
      </c>
      <c r="M246" s="13" t="s">
        <v>1009</v>
      </c>
      <c r="N246" s="10"/>
      <c r="O246" s="10"/>
      <c r="P246" s="13"/>
    </row>
    <row r="247" spans="1:16" hidden="1" outlineLevel="2">
      <c r="A247" s="4">
        <v>10</v>
      </c>
      <c r="B247" s="4"/>
      <c r="C247" s="4"/>
      <c r="D247" s="158" t="s">
        <v>26</v>
      </c>
      <c r="E247" s="16" t="s">
        <v>828</v>
      </c>
      <c r="F247" s="28" t="s">
        <v>179</v>
      </c>
      <c r="G247" s="37"/>
      <c r="H247" s="13" t="s">
        <v>42</v>
      </c>
      <c r="I247" s="13" t="s">
        <v>165</v>
      </c>
      <c r="J247" s="13" t="s">
        <v>1007</v>
      </c>
      <c r="K247" s="13"/>
      <c r="L247" s="166" t="s">
        <v>977</v>
      </c>
      <c r="M247" s="13"/>
      <c r="N247" s="10"/>
      <c r="O247" s="10"/>
      <c r="P247" s="13"/>
    </row>
    <row r="248" spans="1:16" hidden="1" outlineLevel="2">
      <c r="A248" s="4">
        <v>11</v>
      </c>
      <c r="B248" s="4"/>
      <c r="C248" s="4"/>
      <c r="D248" s="158" t="s">
        <v>27</v>
      </c>
      <c r="E248" s="16" t="s">
        <v>828</v>
      </c>
      <c r="F248" s="28" t="s">
        <v>180</v>
      </c>
      <c r="G248" s="37"/>
      <c r="H248" s="13" t="s">
        <v>42</v>
      </c>
      <c r="I248" s="13" t="s">
        <v>165</v>
      </c>
      <c r="J248" s="13" t="s">
        <v>1003</v>
      </c>
      <c r="K248" s="13"/>
      <c r="L248" s="13"/>
      <c r="M248" s="13"/>
      <c r="N248" s="10"/>
      <c r="O248" s="10"/>
      <c r="P248" s="13"/>
    </row>
    <row r="249" spans="1:16" hidden="1" outlineLevel="2">
      <c r="A249" s="4">
        <v>12</v>
      </c>
      <c r="B249" s="4"/>
      <c r="C249" s="4"/>
      <c r="D249" s="158" t="s">
        <v>28</v>
      </c>
      <c r="E249" s="16" t="s">
        <v>828</v>
      </c>
      <c r="F249" s="28" t="s">
        <v>181</v>
      </c>
      <c r="G249" s="37"/>
      <c r="H249" s="13" t="s">
        <v>42</v>
      </c>
      <c r="I249" s="13" t="s">
        <v>165</v>
      </c>
      <c r="J249" s="13"/>
      <c r="K249" s="13"/>
      <c r="L249" s="13"/>
      <c r="M249" s="13"/>
      <c r="N249" s="10"/>
      <c r="O249" s="10"/>
      <c r="P249" s="13"/>
    </row>
    <row r="250" spans="1:16" hidden="1" outlineLevel="2">
      <c r="A250" s="4">
        <v>13</v>
      </c>
      <c r="B250" s="4"/>
      <c r="C250" s="4"/>
      <c r="D250" s="158" t="s">
        <v>35</v>
      </c>
      <c r="E250" s="11">
        <v>513</v>
      </c>
      <c r="F250" s="58" t="s">
        <v>186</v>
      </c>
      <c r="G250" s="37"/>
      <c r="H250" s="13" t="s">
        <v>42</v>
      </c>
      <c r="I250" s="13" t="s">
        <v>165</v>
      </c>
      <c r="J250" s="13" t="s">
        <v>413</v>
      </c>
      <c r="K250" s="17"/>
      <c r="L250" s="13" t="s">
        <v>399</v>
      </c>
      <c r="M250" s="13" t="s">
        <v>412</v>
      </c>
      <c r="N250" s="10" t="s">
        <v>400</v>
      </c>
      <c r="O250" s="10" t="s">
        <v>380</v>
      </c>
      <c r="P250" s="17"/>
    </row>
    <row r="251" spans="1:16" hidden="1" outlineLevel="2">
      <c r="A251" s="4">
        <v>14</v>
      </c>
      <c r="B251" s="4"/>
      <c r="C251" s="4"/>
      <c r="D251" s="158" t="s">
        <v>355</v>
      </c>
      <c r="E251" s="11">
        <v>513</v>
      </c>
      <c r="F251" s="134" t="s">
        <v>487</v>
      </c>
      <c r="G251" s="15"/>
      <c r="H251" s="13"/>
      <c r="I251" s="13"/>
      <c r="J251" s="13"/>
      <c r="K251" s="13"/>
      <c r="L251" s="13"/>
      <c r="M251" s="13"/>
      <c r="N251" s="10"/>
      <c r="O251" s="10"/>
      <c r="P251" s="13"/>
    </row>
    <row r="252" spans="1:16" hidden="1" outlineLevel="2">
      <c r="A252" s="4">
        <v>15</v>
      </c>
      <c r="B252" s="4"/>
      <c r="C252" s="4"/>
      <c r="D252" s="158" t="s">
        <v>356</v>
      </c>
      <c r="E252" s="11">
        <v>513</v>
      </c>
      <c r="F252" s="134" t="s">
        <v>487</v>
      </c>
      <c r="G252" s="15"/>
      <c r="H252" s="13"/>
      <c r="I252" s="13"/>
      <c r="J252" s="13"/>
      <c r="K252" s="13"/>
      <c r="L252" s="13"/>
      <c r="M252" s="13"/>
      <c r="N252" s="10"/>
      <c r="O252" s="10"/>
      <c r="P252" s="13"/>
    </row>
    <row r="253" spans="1:16" hidden="1" outlineLevel="2">
      <c r="A253" s="4">
        <v>16</v>
      </c>
      <c r="B253" s="4"/>
      <c r="C253" s="4"/>
      <c r="D253" s="158" t="s">
        <v>357</v>
      </c>
      <c r="E253" s="11">
        <v>513</v>
      </c>
      <c r="F253" s="134" t="s">
        <v>487</v>
      </c>
      <c r="G253" s="15"/>
      <c r="H253" s="13"/>
      <c r="I253" s="13"/>
      <c r="J253" s="13"/>
      <c r="K253" s="13"/>
      <c r="L253" s="13"/>
      <c r="M253" s="13"/>
      <c r="N253" s="10"/>
      <c r="O253" s="10"/>
      <c r="P253" s="13"/>
    </row>
    <row r="254" spans="1:16" hidden="1" outlineLevel="2">
      <c r="A254" s="4">
        <v>17</v>
      </c>
      <c r="B254" s="4"/>
      <c r="C254" s="4"/>
      <c r="D254" s="158" t="s">
        <v>358</v>
      </c>
      <c r="E254" s="11">
        <v>513</v>
      </c>
      <c r="F254" s="134" t="s">
        <v>487</v>
      </c>
      <c r="G254" s="15"/>
      <c r="H254" s="13"/>
      <c r="I254" s="13"/>
      <c r="J254" s="13"/>
      <c r="K254" s="13"/>
      <c r="L254" s="13"/>
      <c r="M254" s="13"/>
      <c r="N254" s="10"/>
      <c r="O254" s="10"/>
      <c r="P254" s="13"/>
    </row>
    <row r="255" spans="1:16" hidden="1" outlineLevel="2">
      <c r="A255" s="4">
        <v>18</v>
      </c>
      <c r="B255" s="4"/>
      <c r="C255" s="4"/>
      <c r="D255" s="158" t="s">
        <v>267</v>
      </c>
      <c r="E255" s="11">
        <v>513</v>
      </c>
      <c r="F255" s="134" t="s">
        <v>487</v>
      </c>
      <c r="G255" s="15"/>
      <c r="H255" s="13"/>
      <c r="I255" s="13"/>
      <c r="J255" s="13"/>
      <c r="K255" s="13"/>
      <c r="L255" s="13"/>
      <c r="M255" s="13"/>
      <c r="N255" s="10"/>
      <c r="O255" s="10"/>
      <c r="P255" s="13"/>
    </row>
    <row r="256" spans="1:16" hidden="1" outlineLevel="2">
      <c r="A256" s="4">
        <v>19</v>
      </c>
      <c r="B256" s="4"/>
      <c r="C256" s="4"/>
      <c r="D256" s="158" t="s">
        <v>268</v>
      </c>
      <c r="E256" s="11">
        <v>513</v>
      </c>
      <c r="F256" s="134" t="s">
        <v>487</v>
      </c>
      <c r="G256" s="15"/>
      <c r="H256" s="13"/>
      <c r="I256" s="13"/>
      <c r="J256" s="13"/>
      <c r="K256" s="13"/>
      <c r="L256" s="13"/>
      <c r="M256" s="13"/>
      <c r="N256" s="10"/>
      <c r="O256" s="10"/>
      <c r="P256" s="13"/>
    </row>
    <row r="257" spans="1:16" hidden="1" outlineLevel="2">
      <c r="A257" s="4">
        <v>20</v>
      </c>
      <c r="B257" s="4"/>
      <c r="C257" s="4"/>
      <c r="D257" s="158" t="s">
        <v>269</v>
      </c>
      <c r="E257" s="11">
        <v>513</v>
      </c>
      <c r="F257" s="134" t="s">
        <v>487</v>
      </c>
      <c r="G257" s="15"/>
      <c r="H257" s="13"/>
      <c r="I257" s="13"/>
      <c r="J257" s="13"/>
      <c r="K257" s="13"/>
      <c r="L257" s="13"/>
      <c r="M257" s="13"/>
      <c r="N257" s="10"/>
      <c r="O257" s="10"/>
      <c r="P257" s="13"/>
    </row>
    <row r="258" spans="1:16" hidden="1" outlineLevel="2">
      <c r="A258" s="4">
        <v>21</v>
      </c>
      <c r="B258" s="4"/>
      <c r="C258" s="4"/>
      <c r="D258" s="158" t="s">
        <v>270</v>
      </c>
      <c r="E258" s="11">
        <v>513</v>
      </c>
      <c r="F258" s="134" t="s">
        <v>487</v>
      </c>
      <c r="G258" s="15"/>
      <c r="H258" s="13"/>
      <c r="I258" s="13"/>
      <c r="J258" s="13"/>
      <c r="K258" s="13"/>
      <c r="L258" s="13"/>
      <c r="M258" s="13"/>
      <c r="N258" s="10"/>
      <c r="O258" s="10"/>
      <c r="P258" s="13"/>
    </row>
    <row r="259" spans="1:16" hidden="1" outlineLevel="2">
      <c r="A259" s="4">
        <v>22</v>
      </c>
      <c r="B259" s="4"/>
      <c r="C259" s="4"/>
      <c r="D259" s="158" t="s">
        <v>273</v>
      </c>
      <c r="E259" s="11">
        <v>513</v>
      </c>
      <c r="F259" s="134" t="s">
        <v>487</v>
      </c>
      <c r="G259" s="37"/>
      <c r="H259" s="13"/>
      <c r="I259" s="13"/>
      <c r="J259" s="13"/>
      <c r="K259" s="13"/>
      <c r="L259" s="13" t="s">
        <v>360</v>
      </c>
      <c r="M259" s="13" t="s">
        <v>367</v>
      </c>
      <c r="N259" s="10"/>
      <c r="O259" s="10"/>
      <c r="P259" s="13"/>
    </row>
    <row r="260" spans="1:16" hidden="1" outlineLevel="2">
      <c r="A260" s="4">
        <v>23</v>
      </c>
      <c r="B260" s="4"/>
      <c r="C260" s="4"/>
      <c r="D260" s="158" t="s">
        <v>274</v>
      </c>
      <c r="E260" s="11">
        <v>513</v>
      </c>
      <c r="F260" s="134" t="s">
        <v>487</v>
      </c>
      <c r="G260" s="37"/>
      <c r="H260" s="13"/>
      <c r="I260" s="13"/>
      <c r="J260" s="13"/>
      <c r="K260" s="13"/>
      <c r="L260" s="13" t="s">
        <v>360</v>
      </c>
      <c r="M260" s="13" t="s">
        <v>368</v>
      </c>
      <c r="N260" s="10"/>
      <c r="O260" s="10"/>
      <c r="P260" s="13"/>
    </row>
    <row r="261" spans="1:16" hidden="1" outlineLevel="2">
      <c r="A261" s="4">
        <v>24</v>
      </c>
      <c r="B261" s="4"/>
      <c r="C261" s="4"/>
      <c r="D261" s="158" t="s">
        <v>329</v>
      </c>
      <c r="E261" s="11">
        <v>513</v>
      </c>
      <c r="F261" s="134" t="s">
        <v>487</v>
      </c>
      <c r="G261" s="15"/>
      <c r="H261" s="13"/>
      <c r="I261" s="13"/>
      <c r="J261" s="13"/>
      <c r="K261" s="13"/>
      <c r="L261" s="13"/>
      <c r="M261" s="13"/>
      <c r="N261" s="10"/>
      <c r="O261" s="10"/>
      <c r="P261" s="13"/>
    </row>
    <row r="262" spans="1:16" hidden="1" outlineLevel="2">
      <c r="A262" s="4">
        <v>25</v>
      </c>
      <c r="B262" s="4"/>
      <c r="C262" s="4"/>
      <c r="D262" s="158" t="s">
        <v>330</v>
      </c>
      <c r="E262" s="11">
        <v>513</v>
      </c>
      <c r="F262" s="134" t="s">
        <v>487</v>
      </c>
      <c r="G262" s="15"/>
      <c r="H262" s="13"/>
      <c r="I262" s="13"/>
      <c r="J262" s="13"/>
      <c r="K262" s="13"/>
      <c r="L262" s="13"/>
      <c r="M262" s="13"/>
      <c r="N262" s="10"/>
      <c r="O262" s="10"/>
      <c r="P262" s="13"/>
    </row>
    <row r="263" spans="1:16" hidden="1" outlineLevel="2">
      <c r="A263" s="4">
        <v>26</v>
      </c>
      <c r="B263" s="4"/>
      <c r="C263" s="4"/>
      <c r="D263" s="158" t="s">
        <v>277</v>
      </c>
      <c r="E263" s="16" t="s">
        <v>828</v>
      </c>
      <c r="F263" s="134" t="s">
        <v>487</v>
      </c>
      <c r="G263" s="15"/>
      <c r="H263" s="13"/>
      <c r="I263" s="13"/>
      <c r="J263" s="13"/>
      <c r="K263" s="13"/>
      <c r="L263" s="13"/>
      <c r="M263" s="13"/>
      <c r="N263" s="10"/>
      <c r="O263" s="10"/>
      <c r="P263" s="13"/>
    </row>
    <row r="264" spans="1:16" hidden="1" outlineLevel="2">
      <c r="A264" s="4">
        <v>27</v>
      </c>
      <c r="B264" s="4"/>
      <c r="C264" s="4"/>
      <c r="D264" s="158" t="s">
        <v>278</v>
      </c>
      <c r="E264" s="16" t="s">
        <v>828</v>
      </c>
      <c r="F264" s="134" t="s">
        <v>487</v>
      </c>
      <c r="G264" s="15"/>
      <c r="H264" s="13"/>
      <c r="I264" s="13"/>
      <c r="J264" s="13"/>
      <c r="K264" s="13"/>
      <c r="L264" s="13"/>
      <c r="M264" s="13"/>
      <c r="N264" s="10"/>
      <c r="O264" s="10"/>
      <c r="P264" s="13"/>
    </row>
    <row r="265" spans="1:16" hidden="1" outlineLevel="2">
      <c r="A265" s="4">
        <v>28</v>
      </c>
      <c r="B265" s="4"/>
      <c r="C265" s="4"/>
      <c r="D265" s="158" t="s">
        <v>279</v>
      </c>
      <c r="E265" s="16" t="s">
        <v>828</v>
      </c>
      <c r="F265" s="134" t="s">
        <v>487</v>
      </c>
      <c r="G265" s="15"/>
      <c r="H265" s="13"/>
      <c r="I265" s="13"/>
      <c r="J265" s="13"/>
      <c r="K265" s="13"/>
      <c r="L265" s="13"/>
      <c r="M265" s="13"/>
      <c r="N265" s="10"/>
      <c r="O265" s="10"/>
      <c r="P265" s="13"/>
    </row>
    <row r="266" spans="1:16" hidden="1" outlineLevel="2">
      <c r="A266" s="4">
        <v>29</v>
      </c>
      <c r="B266" s="4"/>
      <c r="C266" s="4"/>
      <c r="D266" s="158" t="s">
        <v>280</v>
      </c>
      <c r="E266" s="16" t="s">
        <v>828</v>
      </c>
      <c r="F266" s="134" t="s">
        <v>487</v>
      </c>
      <c r="G266" s="15"/>
      <c r="H266" s="13"/>
      <c r="I266" s="13"/>
      <c r="J266" s="13"/>
      <c r="K266" s="13"/>
      <c r="L266" s="13"/>
      <c r="M266" s="13"/>
      <c r="N266" s="10"/>
      <c r="O266" s="10"/>
      <c r="P266" s="13"/>
    </row>
    <row r="267" spans="1:16" hidden="1" outlineLevel="2">
      <c r="A267" s="4">
        <v>30</v>
      </c>
      <c r="B267" s="4"/>
      <c r="C267" s="4"/>
      <c r="D267" s="158" t="s">
        <v>281</v>
      </c>
      <c r="E267" s="11">
        <v>513</v>
      </c>
      <c r="F267" s="134" t="s">
        <v>487</v>
      </c>
      <c r="G267" s="15"/>
      <c r="H267" s="13"/>
      <c r="I267" s="13"/>
      <c r="J267" s="13"/>
      <c r="K267" s="13"/>
      <c r="L267" s="13"/>
      <c r="M267" s="13"/>
      <c r="N267" s="10"/>
      <c r="O267" s="10"/>
      <c r="P267" s="13"/>
    </row>
    <row r="268" spans="1:16" hidden="1" outlineLevel="2">
      <c r="A268" s="4">
        <v>31</v>
      </c>
      <c r="B268" s="4"/>
      <c r="C268" s="4"/>
      <c r="D268" s="158" t="s">
        <v>282</v>
      </c>
      <c r="E268" s="11">
        <v>513</v>
      </c>
      <c r="F268" s="134" t="s">
        <v>487</v>
      </c>
      <c r="G268" s="15"/>
      <c r="H268" s="13"/>
      <c r="I268" s="13"/>
      <c r="J268" s="13"/>
      <c r="K268" s="13"/>
      <c r="L268" s="13"/>
      <c r="M268" s="13"/>
      <c r="N268" s="10"/>
      <c r="O268" s="10"/>
      <c r="P268" s="13"/>
    </row>
    <row r="269" spans="1:16" hidden="1" outlineLevel="2">
      <c r="A269" s="4">
        <v>32</v>
      </c>
      <c r="B269" s="4"/>
      <c r="C269" s="4"/>
      <c r="D269" s="158" t="s">
        <v>283</v>
      </c>
      <c r="E269" s="11">
        <v>513</v>
      </c>
      <c r="F269" s="134" t="s">
        <v>487</v>
      </c>
      <c r="G269" s="15"/>
      <c r="H269" s="13"/>
      <c r="I269" s="13"/>
      <c r="J269" s="13"/>
      <c r="K269" s="13"/>
      <c r="L269" s="13"/>
      <c r="M269" s="13"/>
      <c r="N269" s="10"/>
      <c r="O269" s="10"/>
      <c r="P269" s="13"/>
    </row>
    <row r="270" spans="1:16" hidden="1" outlineLevel="2">
      <c r="A270" s="4">
        <v>33</v>
      </c>
      <c r="B270" s="4"/>
      <c r="C270" s="4"/>
      <c r="D270" s="158" t="s">
        <v>284</v>
      </c>
      <c r="E270" s="11">
        <v>513</v>
      </c>
      <c r="F270" s="134" t="s">
        <v>487</v>
      </c>
      <c r="G270" s="15"/>
      <c r="H270" s="13"/>
      <c r="I270" s="13"/>
      <c r="J270" s="13"/>
      <c r="K270" s="13"/>
      <c r="L270" s="13"/>
      <c r="M270" s="13"/>
      <c r="N270" s="10"/>
      <c r="O270" s="10"/>
      <c r="P270" s="13"/>
    </row>
    <row r="271" spans="1:16" hidden="1" outlineLevel="2">
      <c r="A271" s="4">
        <v>34</v>
      </c>
      <c r="B271" s="4"/>
      <c r="C271" s="4"/>
      <c r="D271" s="158" t="s">
        <v>285</v>
      </c>
      <c r="E271" s="11">
        <v>513</v>
      </c>
      <c r="F271" s="134" t="s">
        <v>487</v>
      </c>
      <c r="G271" s="15"/>
      <c r="H271" s="13"/>
      <c r="I271" s="13"/>
      <c r="J271" s="13"/>
      <c r="K271" s="13"/>
      <c r="L271" s="13"/>
      <c r="M271" s="13"/>
      <c r="N271" s="10"/>
      <c r="O271" s="10"/>
      <c r="P271" s="13"/>
    </row>
    <row r="272" spans="1:16" hidden="1" outlineLevel="2">
      <c r="A272" s="4">
        <v>35</v>
      </c>
      <c r="B272" s="4"/>
      <c r="C272" s="4"/>
      <c r="D272" s="158" t="s">
        <v>286</v>
      </c>
      <c r="E272" s="11">
        <v>513</v>
      </c>
      <c r="F272" s="134" t="s">
        <v>487</v>
      </c>
      <c r="G272" s="15"/>
      <c r="H272" s="13"/>
      <c r="I272" s="13"/>
      <c r="J272" s="13"/>
      <c r="K272" s="13"/>
      <c r="L272" s="13"/>
      <c r="M272" s="13"/>
      <c r="N272" s="10"/>
      <c r="O272" s="10"/>
      <c r="P272" s="13"/>
    </row>
    <row r="273" spans="1:16" hidden="1" outlineLevel="2">
      <c r="A273" s="4">
        <v>36</v>
      </c>
      <c r="B273" s="4"/>
      <c r="C273" s="4"/>
      <c r="D273" s="158" t="s">
        <v>287</v>
      </c>
      <c r="E273" s="11">
        <v>513</v>
      </c>
      <c r="F273" s="134" t="s">
        <v>487</v>
      </c>
      <c r="G273" s="15"/>
      <c r="H273" s="13"/>
      <c r="I273" s="13"/>
      <c r="J273" s="13"/>
      <c r="K273" s="13"/>
      <c r="L273" s="13"/>
      <c r="M273" s="13"/>
      <c r="N273" s="10"/>
      <c r="O273" s="10"/>
      <c r="P273" s="13"/>
    </row>
    <row r="274" spans="1:16" hidden="1" outlineLevel="2">
      <c r="A274" s="4">
        <v>37</v>
      </c>
      <c r="B274" s="4"/>
      <c r="C274" s="4"/>
      <c r="D274" s="158" t="s">
        <v>288</v>
      </c>
      <c r="E274" s="11">
        <v>513</v>
      </c>
      <c r="F274" s="134" t="s">
        <v>487</v>
      </c>
      <c r="G274" s="15"/>
      <c r="H274" s="13"/>
      <c r="I274" s="13"/>
      <c r="J274" s="13"/>
      <c r="K274" s="13"/>
      <c r="L274" s="13"/>
      <c r="M274" s="13"/>
      <c r="N274" s="10"/>
      <c r="O274" s="10"/>
      <c r="P274" s="13"/>
    </row>
    <row r="275" spans="1:16" hidden="1" outlineLevel="2">
      <c r="A275" s="4">
        <v>38</v>
      </c>
      <c r="B275" s="4"/>
      <c r="C275" s="4"/>
      <c r="D275" s="158" t="s">
        <v>289</v>
      </c>
      <c r="E275" s="11">
        <v>513</v>
      </c>
      <c r="F275" s="134" t="s">
        <v>487</v>
      </c>
      <c r="G275" s="15"/>
      <c r="H275" s="13"/>
      <c r="I275" s="13"/>
      <c r="J275" s="13"/>
      <c r="K275" s="13"/>
      <c r="L275" s="13"/>
      <c r="M275" s="13"/>
      <c r="N275" s="10"/>
      <c r="O275" s="10"/>
      <c r="P275" s="13"/>
    </row>
    <row r="276" spans="1:16" hidden="1" outlineLevel="2">
      <c r="A276" s="4">
        <v>39</v>
      </c>
      <c r="B276" s="4"/>
      <c r="C276" s="4"/>
      <c r="D276" s="158" t="s">
        <v>290</v>
      </c>
      <c r="E276" s="11">
        <v>513</v>
      </c>
      <c r="F276" s="134" t="s">
        <v>487</v>
      </c>
      <c r="G276" s="15"/>
      <c r="H276" s="13"/>
      <c r="I276" s="13"/>
      <c r="J276" s="13"/>
      <c r="K276" s="13"/>
      <c r="L276" s="13"/>
      <c r="M276" s="13"/>
      <c r="N276" s="10"/>
      <c r="O276" s="10"/>
      <c r="P276" s="13"/>
    </row>
    <row r="277" spans="1:16" hidden="1" outlineLevel="2">
      <c r="A277" s="4">
        <v>40</v>
      </c>
      <c r="B277" s="4"/>
      <c r="C277" s="4"/>
      <c r="D277" s="158" t="s">
        <v>291</v>
      </c>
      <c r="E277" s="11">
        <v>513</v>
      </c>
      <c r="F277" s="134" t="s">
        <v>487</v>
      </c>
      <c r="G277" s="15"/>
      <c r="H277" s="13"/>
      <c r="I277" s="13"/>
      <c r="J277" s="13"/>
      <c r="K277" s="13"/>
      <c r="L277" s="13"/>
      <c r="M277" s="13"/>
      <c r="N277" s="10"/>
      <c r="O277" s="10"/>
      <c r="P277" s="13"/>
    </row>
    <row r="278" spans="1:16" hidden="1" outlineLevel="2">
      <c r="A278" s="4">
        <v>41</v>
      </c>
      <c r="B278" s="4"/>
      <c r="C278" s="4"/>
      <c r="D278" s="158" t="s">
        <v>292</v>
      </c>
      <c r="E278" s="11">
        <v>513</v>
      </c>
      <c r="F278" s="134" t="s">
        <v>487</v>
      </c>
      <c r="G278" s="15"/>
      <c r="H278" s="13"/>
      <c r="I278" s="13"/>
      <c r="J278" s="13"/>
      <c r="K278" s="13"/>
      <c r="L278" s="13"/>
      <c r="M278" s="13"/>
      <c r="N278" s="10"/>
      <c r="O278" s="10"/>
      <c r="P278" s="13"/>
    </row>
    <row r="279" spans="1:16" hidden="1" outlineLevel="2">
      <c r="A279" s="4">
        <v>42</v>
      </c>
      <c r="B279" s="4"/>
      <c r="C279" s="4"/>
      <c r="D279" s="158" t="s">
        <v>293</v>
      </c>
      <c r="E279" s="11">
        <v>513</v>
      </c>
      <c r="F279" s="134" t="s">
        <v>487</v>
      </c>
      <c r="G279" s="15"/>
      <c r="H279" s="13"/>
      <c r="I279" s="13"/>
      <c r="J279" s="13"/>
      <c r="K279" s="13"/>
      <c r="L279" s="13"/>
      <c r="M279" s="13"/>
      <c r="N279" s="10"/>
      <c r="O279" s="10"/>
      <c r="P279" s="13"/>
    </row>
    <row r="280" spans="1:16" hidden="1" outlineLevel="2">
      <c r="A280" s="4">
        <v>43</v>
      </c>
      <c r="B280" s="4"/>
      <c r="C280" s="4"/>
      <c r="D280" s="158" t="s">
        <v>294</v>
      </c>
      <c r="E280" s="11">
        <v>513</v>
      </c>
      <c r="F280" s="134" t="s">
        <v>487</v>
      </c>
      <c r="G280" s="15"/>
      <c r="H280" s="13"/>
      <c r="I280" s="13"/>
      <c r="J280" s="13"/>
      <c r="K280" s="13"/>
      <c r="L280" s="13"/>
      <c r="M280" s="13"/>
      <c r="N280" s="10"/>
      <c r="O280" s="10"/>
      <c r="P280" s="13"/>
    </row>
    <row r="281" spans="1:16" hidden="1" outlineLevel="2">
      <c r="A281" s="4">
        <v>44</v>
      </c>
      <c r="B281" s="4"/>
      <c r="C281" s="4"/>
      <c r="D281" s="158" t="s">
        <v>295</v>
      </c>
      <c r="E281" s="11">
        <v>513</v>
      </c>
      <c r="F281" s="134" t="s">
        <v>487</v>
      </c>
      <c r="G281" s="15"/>
      <c r="H281" s="13"/>
      <c r="I281" s="13"/>
      <c r="J281" s="13"/>
      <c r="K281" s="13"/>
      <c r="L281" s="13"/>
      <c r="M281" s="13"/>
      <c r="N281" s="10"/>
      <c r="O281" s="10"/>
      <c r="P281" s="13"/>
    </row>
    <row r="282" spans="1:16" hidden="1" outlineLevel="2">
      <c r="A282" s="4">
        <v>45</v>
      </c>
      <c r="B282" s="4"/>
      <c r="C282" s="4"/>
      <c r="D282" s="158" t="s">
        <v>296</v>
      </c>
      <c r="E282" s="11">
        <v>513</v>
      </c>
      <c r="F282" s="134" t="s">
        <v>487</v>
      </c>
      <c r="G282" s="15"/>
      <c r="H282" s="13"/>
      <c r="I282" s="13"/>
      <c r="J282" s="13"/>
      <c r="K282" s="13"/>
      <c r="L282" s="13"/>
      <c r="M282" s="13"/>
      <c r="N282" s="10"/>
      <c r="O282" s="10"/>
      <c r="P282" s="13"/>
    </row>
    <row r="283" spans="1:16" hidden="1" outlineLevel="2">
      <c r="A283" s="4">
        <v>46</v>
      </c>
      <c r="B283" s="4"/>
      <c r="C283" s="4"/>
      <c r="D283" s="158" t="s">
        <v>310</v>
      </c>
      <c r="E283" s="11">
        <v>513</v>
      </c>
      <c r="F283" s="134" t="s">
        <v>487</v>
      </c>
      <c r="G283" s="15"/>
      <c r="H283" s="13"/>
      <c r="I283" s="13"/>
      <c r="J283" s="13"/>
      <c r="K283" s="13"/>
      <c r="L283" s="13"/>
      <c r="M283" s="13"/>
      <c r="N283" s="10"/>
      <c r="O283" s="10"/>
      <c r="P283" s="13"/>
    </row>
    <row r="284" spans="1:16" hidden="1" outlineLevel="2">
      <c r="A284" s="4">
        <v>47</v>
      </c>
      <c r="B284" s="4"/>
      <c r="C284" s="4"/>
      <c r="D284" s="158" t="s">
        <v>311</v>
      </c>
      <c r="E284" s="11">
        <v>513</v>
      </c>
      <c r="F284" s="134" t="s">
        <v>487</v>
      </c>
      <c r="G284" s="15"/>
      <c r="H284" s="13"/>
      <c r="I284" s="13"/>
      <c r="J284" s="13"/>
      <c r="K284" s="13"/>
      <c r="L284" s="13"/>
      <c r="M284" s="13"/>
      <c r="N284" s="10"/>
      <c r="O284" s="10"/>
      <c r="P284" s="13"/>
    </row>
    <row r="285" spans="1:16" hidden="1" outlineLevel="2">
      <c r="A285" s="4">
        <v>48</v>
      </c>
      <c r="B285" s="4"/>
      <c r="C285" s="4"/>
      <c r="D285" s="158" t="s">
        <v>312</v>
      </c>
      <c r="E285" s="11">
        <v>513</v>
      </c>
      <c r="F285" s="134" t="s">
        <v>487</v>
      </c>
      <c r="G285" s="15"/>
      <c r="H285" s="13"/>
      <c r="I285" s="13"/>
      <c r="J285" s="13"/>
      <c r="K285" s="13"/>
      <c r="L285" s="13"/>
      <c r="M285" s="13"/>
      <c r="N285" s="10"/>
      <c r="O285" s="10"/>
      <c r="P285" s="13"/>
    </row>
    <row r="286" spans="1:16" hidden="1" outlineLevel="2">
      <c r="A286" s="4">
        <v>49</v>
      </c>
      <c r="B286" s="4"/>
      <c r="C286" s="4"/>
      <c r="D286" s="158" t="s">
        <v>313</v>
      </c>
      <c r="E286" s="11">
        <v>513</v>
      </c>
      <c r="F286" s="134" t="s">
        <v>487</v>
      </c>
      <c r="G286" s="15"/>
      <c r="H286" s="13"/>
      <c r="I286" s="13"/>
      <c r="J286" s="13"/>
      <c r="K286" s="13"/>
      <c r="L286" s="13"/>
      <c r="M286" s="13"/>
      <c r="N286" s="10"/>
      <c r="O286" s="10"/>
      <c r="P286" s="13"/>
    </row>
    <row r="287" spans="1:16" hidden="1" outlineLevel="2">
      <c r="A287" s="4">
        <v>50</v>
      </c>
      <c r="B287" s="4"/>
      <c r="C287" s="4"/>
      <c r="D287" s="158" t="s">
        <v>314</v>
      </c>
      <c r="E287" s="11">
        <v>513</v>
      </c>
      <c r="F287" s="134" t="s">
        <v>487</v>
      </c>
      <c r="G287" s="15"/>
      <c r="H287" s="13"/>
      <c r="I287" s="13"/>
      <c r="J287" s="13"/>
      <c r="K287" s="13"/>
      <c r="L287" s="13"/>
      <c r="M287" s="13"/>
      <c r="N287" s="10"/>
      <c r="O287" s="10"/>
      <c r="P287" s="13"/>
    </row>
    <row r="288" spans="1:16" hidden="1" outlineLevel="2">
      <c r="A288" s="4">
        <v>51</v>
      </c>
      <c r="B288" s="4"/>
      <c r="C288" s="4"/>
      <c r="D288" s="158" t="s">
        <v>315</v>
      </c>
      <c r="E288" s="11">
        <v>513</v>
      </c>
      <c r="F288" s="134" t="s">
        <v>487</v>
      </c>
      <c r="G288" s="15"/>
      <c r="H288" s="13"/>
      <c r="I288" s="13"/>
      <c r="J288" s="13"/>
      <c r="K288" s="13"/>
      <c r="L288" s="13"/>
      <c r="M288" s="13"/>
      <c r="N288" s="10"/>
      <c r="O288" s="10"/>
      <c r="P288" s="13"/>
    </row>
    <row r="289" spans="1:16" hidden="1" outlineLevel="2">
      <c r="A289" s="4">
        <v>52</v>
      </c>
      <c r="B289" s="4"/>
      <c r="C289" s="4"/>
      <c r="D289" s="158" t="s">
        <v>316</v>
      </c>
      <c r="E289" s="11">
        <v>513</v>
      </c>
      <c r="F289" s="134" t="s">
        <v>487</v>
      </c>
      <c r="G289" s="15"/>
      <c r="H289" s="13"/>
      <c r="I289" s="13"/>
      <c r="J289" s="13"/>
      <c r="K289" s="13"/>
      <c r="L289" s="13"/>
      <c r="M289" s="13"/>
      <c r="N289" s="10"/>
      <c r="O289" s="10"/>
      <c r="P289" s="13"/>
    </row>
    <row r="290" spans="1:16" hidden="1" outlineLevel="2">
      <c r="A290" s="4">
        <v>53</v>
      </c>
      <c r="B290" s="4"/>
      <c r="C290" s="4"/>
      <c r="D290" s="158" t="s">
        <v>317</v>
      </c>
      <c r="E290" s="11">
        <v>513</v>
      </c>
      <c r="F290" s="134" t="s">
        <v>487</v>
      </c>
      <c r="G290" s="15"/>
      <c r="H290" s="13"/>
      <c r="I290" s="13"/>
      <c r="J290" s="13"/>
      <c r="K290" s="13"/>
      <c r="L290" s="13"/>
      <c r="M290" s="13"/>
      <c r="N290" s="10"/>
      <c r="O290" s="10"/>
      <c r="P290" s="13"/>
    </row>
    <row r="291" spans="1:16" hidden="1" outlineLevel="2">
      <c r="A291" s="4">
        <v>54</v>
      </c>
      <c r="B291" s="4"/>
      <c r="C291" s="4"/>
      <c r="D291" s="158" t="s">
        <v>318</v>
      </c>
      <c r="E291" s="11">
        <v>513</v>
      </c>
      <c r="F291" s="134" t="s">
        <v>487</v>
      </c>
      <c r="G291" s="15"/>
      <c r="H291" s="13"/>
      <c r="I291" s="13"/>
      <c r="J291" s="13"/>
      <c r="K291" s="13"/>
      <c r="L291" s="13"/>
      <c r="M291" s="13"/>
      <c r="N291" s="10"/>
      <c r="O291" s="10"/>
      <c r="P291" s="13"/>
    </row>
    <row r="292" spans="1:16" hidden="1" outlineLevel="2">
      <c r="A292" s="4">
        <v>55</v>
      </c>
      <c r="B292" s="4"/>
      <c r="C292" s="4"/>
      <c r="D292" s="158" t="s">
        <v>319</v>
      </c>
      <c r="E292" s="11">
        <v>513</v>
      </c>
      <c r="F292" s="134" t="s">
        <v>487</v>
      </c>
      <c r="G292" s="15"/>
      <c r="H292" s="13"/>
      <c r="I292" s="13"/>
      <c r="J292" s="13"/>
      <c r="K292" s="13"/>
      <c r="L292" s="13"/>
      <c r="M292" s="13"/>
      <c r="N292" s="10"/>
      <c r="O292" s="10"/>
      <c r="P292" s="13"/>
    </row>
    <row r="293" spans="1:16" hidden="1" outlineLevel="2">
      <c r="A293" s="4">
        <v>56</v>
      </c>
      <c r="B293" s="4"/>
      <c r="C293" s="4"/>
      <c r="D293" s="158" t="s">
        <v>320</v>
      </c>
      <c r="E293" s="11">
        <v>513</v>
      </c>
      <c r="F293" s="134" t="s">
        <v>487</v>
      </c>
      <c r="G293" s="15"/>
      <c r="H293" s="13"/>
      <c r="I293" s="13"/>
      <c r="J293" s="13"/>
      <c r="K293" s="13"/>
      <c r="L293" s="13"/>
      <c r="M293" s="13"/>
      <c r="N293" s="10"/>
      <c r="O293" s="10"/>
      <c r="P293" s="13"/>
    </row>
    <row r="294" spans="1:16" hidden="1" outlineLevel="2">
      <c r="A294" s="4">
        <v>57</v>
      </c>
      <c r="B294" s="4"/>
      <c r="C294" s="4"/>
      <c r="D294" s="158" t="s">
        <v>321</v>
      </c>
      <c r="E294" s="16" t="s">
        <v>828</v>
      </c>
      <c r="F294" s="134" t="s">
        <v>487</v>
      </c>
      <c r="G294" s="15"/>
      <c r="H294" s="13"/>
      <c r="I294" s="13"/>
      <c r="J294" s="13"/>
      <c r="K294" s="13"/>
      <c r="L294" s="13"/>
      <c r="M294" s="13"/>
      <c r="N294" s="10"/>
      <c r="O294" s="10"/>
      <c r="P294" s="13"/>
    </row>
    <row r="295" spans="1:16" hidden="1" outlineLevel="2">
      <c r="A295" s="4">
        <v>58</v>
      </c>
      <c r="B295" s="4"/>
      <c r="C295" s="4"/>
      <c r="D295" s="158" t="s">
        <v>322</v>
      </c>
      <c r="E295" s="16" t="s">
        <v>828</v>
      </c>
      <c r="F295" s="134" t="s">
        <v>487</v>
      </c>
      <c r="G295" s="15"/>
      <c r="H295" s="13"/>
      <c r="I295" s="13"/>
      <c r="J295" s="13"/>
      <c r="K295" s="13"/>
      <c r="L295" s="13"/>
      <c r="M295" s="13"/>
      <c r="N295" s="10"/>
      <c r="O295" s="10"/>
      <c r="P295" s="13"/>
    </row>
    <row r="296" spans="1:16">
      <c r="A296" s="117"/>
      <c r="B296" s="117"/>
      <c r="C296" s="117"/>
      <c r="D296" s="149" t="s">
        <v>31</v>
      </c>
      <c r="E296" s="118"/>
      <c r="F296" s="117"/>
      <c r="G296" s="116"/>
      <c r="H296" s="117"/>
      <c r="I296" s="117"/>
      <c r="J296" s="117"/>
      <c r="K296" s="117"/>
      <c r="L296" s="117"/>
      <c r="M296" s="117"/>
      <c r="N296" s="117"/>
      <c r="O296" s="117"/>
      <c r="P296" s="117"/>
    </row>
    <row r="297" spans="1:16" outlineLevel="1" collapsed="1">
      <c r="A297" s="21"/>
      <c r="B297" s="21"/>
      <c r="C297" s="21"/>
      <c r="D297" s="165" t="s">
        <v>926</v>
      </c>
      <c r="E297" s="22"/>
      <c r="F297" s="21"/>
      <c r="G297" s="25"/>
      <c r="H297" s="21"/>
      <c r="I297" s="21"/>
      <c r="J297" s="21"/>
      <c r="K297" s="21"/>
      <c r="L297" s="21"/>
      <c r="M297" s="21"/>
      <c r="N297" s="21"/>
      <c r="O297" s="21"/>
      <c r="P297" s="21"/>
    </row>
    <row r="298" spans="1:16" hidden="1" outlineLevel="2">
      <c r="A298" s="4">
        <f t="shared" ref="A298:A343" si="10">A297+1</f>
        <v>1</v>
      </c>
      <c r="B298" s="4" t="s">
        <v>749</v>
      </c>
      <c r="C298" s="4"/>
      <c r="D298" s="150" t="s">
        <v>201</v>
      </c>
      <c r="E298" s="60" t="s">
        <v>849</v>
      </c>
      <c r="F298" s="41" t="s">
        <v>122</v>
      </c>
      <c r="G298" s="37"/>
      <c r="H298" s="13" t="s">
        <v>42</v>
      </c>
      <c r="I298" s="13" t="s">
        <v>166</v>
      </c>
      <c r="J298" s="13" t="s">
        <v>232</v>
      </c>
      <c r="K298" s="13"/>
      <c r="L298" s="32" t="s">
        <v>206</v>
      </c>
      <c r="M298" s="13" t="s">
        <v>233</v>
      </c>
      <c r="N298" s="30" t="s">
        <v>205</v>
      </c>
      <c r="O298" s="30" t="s">
        <v>205</v>
      </c>
      <c r="P298" s="13"/>
    </row>
    <row r="299" spans="1:16" hidden="1" outlineLevel="2">
      <c r="A299" s="4">
        <f t="shared" si="10"/>
        <v>2</v>
      </c>
      <c r="B299" s="4" t="s">
        <v>749</v>
      </c>
      <c r="C299" s="4"/>
      <c r="D299" s="150" t="s">
        <v>202</v>
      </c>
      <c r="E299" s="60" t="s">
        <v>849</v>
      </c>
      <c r="F299" s="41" t="s">
        <v>123</v>
      </c>
      <c r="G299" s="37"/>
      <c r="H299" s="13" t="s">
        <v>42</v>
      </c>
      <c r="I299" s="13" t="s">
        <v>166</v>
      </c>
      <c r="J299" s="13" t="s">
        <v>234</v>
      </c>
      <c r="K299" s="13"/>
      <c r="L299" s="32" t="s">
        <v>206</v>
      </c>
      <c r="M299" s="13" t="s">
        <v>235</v>
      </c>
      <c r="N299" s="30" t="s">
        <v>205</v>
      </c>
      <c r="O299" s="30" t="s">
        <v>205</v>
      </c>
      <c r="P299" s="13"/>
    </row>
    <row r="300" spans="1:16" hidden="1" outlineLevel="2">
      <c r="A300" s="4">
        <f t="shared" si="10"/>
        <v>3</v>
      </c>
      <c r="B300" s="60" t="s">
        <v>467</v>
      </c>
      <c r="C300" s="4"/>
      <c r="D300" s="151" t="s">
        <v>338</v>
      </c>
      <c r="E300" s="60" t="s">
        <v>849</v>
      </c>
      <c r="F300" s="42" t="s">
        <v>487</v>
      </c>
      <c r="G300" s="15"/>
      <c r="H300" s="13"/>
      <c r="I300" s="13"/>
      <c r="J300" s="13"/>
      <c r="K300" s="13"/>
      <c r="L300" s="13"/>
      <c r="M300" s="13"/>
      <c r="N300" s="10"/>
      <c r="O300" s="10"/>
      <c r="P300" s="13"/>
    </row>
    <row r="301" spans="1:16" hidden="1" outlineLevel="2">
      <c r="A301" s="4">
        <f t="shared" si="10"/>
        <v>4</v>
      </c>
      <c r="B301" s="60" t="s">
        <v>467</v>
      </c>
      <c r="C301" s="4"/>
      <c r="D301" s="151" t="s">
        <v>339</v>
      </c>
      <c r="E301" s="60" t="s">
        <v>849</v>
      </c>
      <c r="F301" s="42" t="s">
        <v>487</v>
      </c>
      <c r="G301" s="15"/>
      <c r="H301" s="13"/>
      <c r="I301" s="13"/>
      <c r="J301" s="13"/>
      <c r="K301" s="13"/>
      <c r="L301" s="13"/>
      <c r="M301" s="13"/>
      <c r="N301" s="10"/>
      <c r="O301" s="10"/>
      <c r="P301" s="13"/>
    </row>
    <row r="302" spans="1:16" outlineLevel="1">
      <c r="A302" s="21"/>
      <c r="B302" s="21"/>
      <c r="C302" s="21"/>
      <c r="D302" s="165" t="s">
        <v>927</v>
      </c>
      <c r="E302" s="22"/>
      <c r="F302" s="21"/>
      <c r="G302" s="25"/>
      <c r="H302" s="21"/>
      <c r="I302" s="21"/>
      <c r="J302" s="21"/>
      <c r="K302" s="21"/>
      <c r="L302" s="21"/>
      <c r="M302" s="21"/>
      <c r="N302" s="21"/>
      <c r="O302" s="21"/>
      <c r="P302" s="21"/>
    </row>
    <row r="303" spans="1:16" outlineLevel="2">
      <c r="A303" s="4">
        <f t="shared" si="10"/>
        <v>1</v>
      </c>
      <c r="B303" s="60" t="s">
        <v>468</v>
      </c>
      <c r="C303" s="60" t="s">
        <v>681</v>
      </c>
      <c r="D303" s="158" t="s">
        <v>819</v>
      </c>
      <c r="E303" s="16" t="s">
        <v>830</v>
      </c>
      <c r="F303" s="28" t="s">
        <v>128</v>
      </c>
      <c r="G303" s="37"/>
      <c r="H303" s="13" t="s">
        <v>42</v>
      </c>
      <c r="I303" s="13" t="s">
        <v>166</v>
      </c>
      <c r="J303" s="13" t="s">
        <v>947</v>
      </c>
      <c r="K303" s="13"/>
      <c r="L303" s="13" t="s">
        <v>938</v>
      </c>
      <c r="M303" s="13" t="s">
        <v>946</v>
      </c>
      <c r="N303" s="10" t="s">
        <v>205</v>
      </c>
      <c r="O303" s="10"/>
      <c r="P303" s="13"/>
    </row>
    <row r="304" spans="1:16" outlineLevel="2">
      <c r="A304" s="4">
        <f t="shared" si="10"/>
        <v>2</v>
      </c>
      <c r="B304" s="60" t="s">
        <v>466</v>
      </c>
      <c r="C304" s="122" t="s">
        <v>664</v>
      </c>
      <c r="D304" s="158" t="s">
        <v>473</v>
      </c>
      <c r="E304" s="16" t="s">
        <v>830</v>
      </c>
      <c r="F304" s="60" t="s">
        <v>129</v>
      </c>
      <c r="G304" s="37"/>
      <c r="H304" s="13" t="s">
        <v>42</v>
      </c>
      <c r="I304" s="13" t="s">
        <v>166</v>
      </c>
      <c r="J304" s="13" t="s">
        <v>952</v>
      </c>
      <c r="K304" s="13"/>
      <c r="L304" s="13" t="s">
        <v>944</v>
      </c>
      <c r="M304" s="13" t="s">
        <v>453</v>
      </c>
      <c r="N304" s="11"/>
      <c r="O304" s="11"/>
      <c r="P304" s="13"/>
    </row>
    <row r="305" spans="1:16" outlineLevel="2">
      <c r="A305" s="4">
        <f t="shared" si="10"/>
        <v>3</v>
      </c>
      <c r="B305" s="60" t="s">
        <v>466</v>
      </c>
      <c r="C305" s="60" t="s">
        <v>461</v>
      </c>
      <c r="D305" s="158" t="s">
        <v>464</v>
      </c>
      <c r="E305" s="16" t="s">
        <v>830</v>
      </c>
      <c r="F305" s="60" t="s">
        <v>948</v>
      </c>
      <c r="G305" s="37"/>
      <c r="H305" s="13" t="s">
        <v>42</v>
      </c>
      <c r="I305" s="13" t="s">
        <v>166</v>
      </c>
      <c r="J305" s="13" t="s">
        <v>950</v>
      </c>
      <c r="K305" s="13"/>
      <c r="L305" s="13" t="s">
        <v>462</v>
      </c>
      <c r="M305" s="13" t="s">
        <v>453</v>
      </c>
      <c r="N305" s="30" t="s">
        <v>205</v>
      </c>
      <c r="O305" s="52" t="s">
        <v>380</v>
      </c>
      <c r="P305" s="13"/>
    </row>
    <row r="306" spans="1:16" outlineLevel="2">
      <c r="A306" s="4">
        <f t="shared" si="10"/>
        <v>4</v>
      </c>
      <c r="B306" s="60" t="s">
        <v>466</v>
      </c>
      <c r="C306" s="122" t="s">
        <v>693</v>
      </c>
      <c r="D306" s="158" t="s">
        <v>474</v>
      </c>
      <c r="E306" s="11" t="s">
        <v>846</v>
      </c>
      <c r="F306" s="54" t="s">
        <v>130</v>
      </c>
      <c r="G306" s="37"/>
      <c r="H306" s="13" t="s">
        <v>42</v>
      </c>
      <c r="I306" s="13" t="s">
        <v>166</v>
      </c>
      <c r="J306" s="13" t="s">
        <v>388</v>
      </c>
      <c r="K306" s="13"/>
      <c r="L306" s="50" t="s">
        <v>379</v>
      </c>
      <c r="M306" s="13" t="s">
        <v>389</v>
      </c>
      <c r="N306" s="30" t="s">
        <v>205</v>
      </c>
      <c r="O306" s="52" t="s">
        <v>380</v>
      </c>
      <c r="P306" s="13"/>
    </row>
    <row r="307" spans="1:16" outlineLevel="2">
      <c r="A307" s="4">
        <f t="shared" si="10"/>
        <v>5</v>
      </c>
      <c r="B307" s="60" t="s">
        <v>466</v>
      </c>
      <c r="C307" s="122" t="s">
        <v>538</v>
      </c>
      <c r="D307" s="153" t="s">
        <v>475</v>
      </c>
      <c r="E307" s="16" t="s">
        <v>830</v>
      </c>
      <c r="F307" s="60" t="s">
        <v>131</v>
      </c>
      <c r="G307" s="37"/>
      <c r="H307" s="13" t="s">
        <v>42</v>
      </c>
      <c r="I307" s="13" t="s">
        <v>166</v>
      </c>
      <c r="J307" s="13" t="s">
        <v>457</v>
      </c>
      <c r="K307" s="13"/>
      <c r="L307" s="13" t="s">
        <v>943</v>
      </c>
      <c r="M307" s="13" t="s">
        <v>456</v>
      </c>
      <c r="N307" s="11"/>
      <c r="O307" s="11" t="s">
        <v>431</v>
      </c>
      <c r="P307" s="13"/>
    </row>
    <row r="308" spans="1:16" outlineLevel="2">
      <c r="A308" s="4">
        <f t="shared" si="10"/>
        <v>6</v>
      </c>
      <c r="B308" s="60" t="s">
        <v>466</v>
      </c>
      <c r="C308" s="60" t="s">
        <v>734</v>
      </c>
      <c r="D308" s="158" t="s">
        <v>476</v>
      </c>
      <c r="E308" s="11" t="s">
        <v>847</v>
      </c>
      <c r="F308" s="58" t="s">
        <v>133</v>
      </c>
      <c r="G308" s="37"/>
      <c r="H308" s="13" t="s">
        <v>42</v>
      </c>
      <c r="I308" s="13" t="s">
        <v>166</v>
      </c>
      <c r="J308" s="13" t="s">
        <v>418</v>
      </c>
      <c r="K308" s="17"/>
      <c r="L308" s="13" t="s">
        <v>399</v>
      </c>
      <c r="M308" s="13" t="s">
        <v>419</v>
      </c>
      <c r="N308" s="10" t="s">
        <v>400</v>
      </c>
      <c r="O308" s="10" t="s">
        <v>380</v>
      </c>
      <c r="P308" s="17"/>
    </row>
    <row r="309" spans="1:16" outlineLevel="2">
      <c r="A309" s="4">
        <f t="shared" si="10"/>
        <v>7</v>
      </c>
      <c r="B309" s="60" t="s">
        <v>467</v>
      </c>
      <c r="C309" s="4" t="s">
        <v>677</v>
      </c>
      <c r="D309" s="158" t="s">
        <v>812</v>
      </c>
      <c r="E309" s="11" t="s">
        <v>848</v>
      </c>
      <c r="F309" s="42" t="s">
        <v>487</v>
      </c>
      <c r="G309" s="15"/>
      <c r="H309" s="13"/>
      <c r="I309" s="13"/>
      <c r="J309" s="13"/>
      <c r="K309" s="13"/>
      <c r="L309" s="13"/>
      <c r="M309" s="13"/>
      <c r="N309" s="10"/>
      <c r="O309" s="10"/>
      <c r="P309" s="13"/>
    </row>
    <row r="310" spans="1:16" outlineLevel="2">
      <c r="A310" s="4">
        <f t="shared" si="10"/>
        <v>8</v>
      </c>
      <c r="B310" s="60" t="s">
        <v>467</v>
      </c>
      <c r="C310" s="4" t="s">
        <v>677</v>
      </c>
      <c r="D310" s="158" t="s">
        <v>813</v>
      </c>
      <c r="E310" s="11" t="s">
        <v>848</v>
      </c>
      <c r="F310" s="42" t="s">
        <v>487</v>
      </c>
      <c r="G310" s="15"/>
      <c r="H310" s="13"/>
      <c r="I310" s="13"/>
      <c r="J310" s="13"/>
      <c r="K310" s="13"/>
      <c r="L310" s="13"/>
      <c r="M310" s="13"/>
      <c r="N310" s="10"/>
      <c r="O310" s="10"/>
      <c r="P310" s="13"/>
    </row>
    <row r="311" spans="1:16" outlineLevel="2">
      <c r="A311" s="4">
        <f t="shared" si="10"/>
        <v>9</v>
      </c>
      <c r="B311" s="60" t="s">
        <v>468</v>
      </c>
      <c r="C311" s="4"/>
      <c r="D311" s="158" t="s">
        <v>481</v>
      </c>
      <c r="E311" s="11" t="s">
        <v>848</v>
      </c>
      <c r="F311" s="42" t="s">
        <v>487</v>
      </c>
      <c r="G311" s="15"/>
      <c r="H311" s="13"/>
      <c r="I311" s="13"/>
      <c r="J311" s="13"/>
      <c r="K311" s="13"/>
      <c r="L311" s="13"/>
      <c r="M311" s="13"/>
      <c r="N311" s="10"/>
      <c r="O311" s="10"/>
      <c r="P311" s="13"/>
    </row>
    <row r="312" spans="1:16" outlineLevel="2">
      <c r="A312" s="4">
        <f t="shared" si="10"/>
        <v>10</v>
      </c>
      <c r="B312" s="60" t="s">
        <v>468</v>
      </c>
      <c r="C312" s="60" t="s">
        <v>651</v>
      </c>
      <c r="D312" s="158" t="s">
        <v>482</v>
      </c>
      <c r="E312" s="11" t="s">
        <v>848</v>
      </c>
      <c r="F312" s="42" t="s">
        <v>487</v>
      </c>
      <c r="G312" s="15"/>
      <c r="H312" s="13"/>
      <c r="I312" s="13"/>
      <c r="J312" s="13"/>
      <c r="K312" s="13"/>
      <c r="L312" s="13"/>
      <c r="M312" s="13"/>
      <c r="N312" s="10"/>
      <c r="O312" s="10"/>
      <c r="P312" s="13"/>
    </row>
    <row r="313" spans="1:16" outlineLevel="2">
      <c r="A313" s="4">
        <f t="shared" si="10"/>
        <v>11</v>
      </c>
      <c r="B313" s="60" t="s">
        <v>468</v>
      </c>
      <c r="C313" s="60" t="s">
        <v>651</v>
      </c>
      <c r="D313" s="158" t="s">
        <v>471</v>
      </c>
      <c r="E313" s="16" t="s">
        <v>830</v>
      </c>
      <c r="F313" s="42" t="s">
        <v>487</v>
      </c>
      <c r="G313" s="15"/>
      <c r="H313" s="13"/>
      <c r="I313" s="13"/>
      <c r="J313" s="13"/>
      <c r="K313" s="13"/>
      <c r="L313" s="13"/>
      <c r="M313" s="13"/>
      <c r="N313" s="10"/>
      <c r="O313" s="10"/>
      <c r="P313" s="13"/>
    </row>
    <row r="314" spans="1:16" outlineLevel="2">
      <c r="A314" s="4">
        <f t="shared" si="10"/>
        <v>12</v>
      </c>
      <c r="B314" s="60" t="s">
        <v>468</v>
      </c>
      <c r="C314" s="4"/>
      <c r="D314" s="158" t="s">
        <v>483</v>
      </c>
      <c r="E314" s="11" t="s">
        <v>846</v>
      </c>
      <c r="F314" s="42" t="s">
        <v>487</v>
      </c>
      <c r="G314" s="15"/>
      <c r="H314" s="13"/>
      <c r="I314" s="13"/>
      <c r="J314" s="13"/>
      <c r="K314" s="13"/>
      <c r="L314" s="13"/>
      <c r="M314" s="13"/>
      <c r="N314" s="10"/>
      <c r="O314" s="10"/>
      <c r="P314" s="13"/>
    </row>
    <row r="315" spans="1:16" outlineLevel="2">
      <c r="A315" s="4">
        <f t="shared" si="10"/>
        <v>13</v>
      </c>
      <c r="B315" s="60" t="s">
        <v>466</v>
      </c>
      <c r="C315" s="122" t="s">
        <v>547</v>
      </c>
      <c r="D315" s="158" t="s">
        <v>484</v>
      </c>
      <c r="E315" s="11" t="s">
        <v>846</v>
      </c>
      <c r="F315" s="42" t="s">
        <v>487</v>
      </c>
      <c r="G315" s="37"/>
      <c r="H315" s="13"/>
      <c r="I315" s="13"/>
      <c r="J315" s="13"/>
      <c r="K315" s="13"/>
      <c r="L315" s="13" t="s">
        <v>360</v>
      </c>
      <c r="M315" s="13" t="s">
        <v>371</v>
      </c>
      <c r="N315" s="10"/>
      <c r="O315" s="10"/>
      <c r="P315" s="13"/>
    </row>
    <row r="316" spans="1:16" outlineLevel="2">
      <c r="A316" s="4">
        <f t="shared" si="10"/>
        <v>14</v>
      </c>
      <c r="B316" s="60" t="s">
        <v>469</v>
      </c>
      <c r="C316" s="123" t="s">
        <v>472</v>
      </c>
      <c r="D316" s="158" t="s">
        <v>472</v>
      </c>
      <c r="E316" s="11" t="s">
        <v>848</v>
      </c>
      <c r="F316" s="42" t="s">
        <v>487</v>
      </c>
      <c r="G316" s="15"/>
      <c r="H316" s="13"/>
      <c r="I316" s="13"/>
      <c r="J316" s="13"/>
      <c r="K316" s="13"/>
      <c r="L316" s="13"/>
      <c r="M316" s="13"/>
      <c r="N316" s="10"/>
      <c r="O316" s="10"/>
      <c r="P316" s="13"/>
    </row>
    <row r="317" spans="1:16" outlineLevel="1" collapsed="1">
      <c r="A317" s="21"/>
      <c r="B317" s="21"/>
      <c r="C317" s="21"/>
      <c r="D317" s="165" t="s">
        <v>928</v>
      </c>
      <c r="E317" s="22"/>
      <c r="F317" s="21"/>
      <c r="G317" s="25"/>
      <c r="H317" s="21"/>
      <c r="I317" s="21"/>
      <c r="J317" s="21"/>
      <c r="K317" s="21"/>
      <c r="L317" s="21"/>
      <c r="M317" s="21"/>
      <c r="N317" s="21"/>
      <c r="O317" s="21"/>
      <c r="P317" s="21"/>
    </row>
    <row r="318" spans="1:16" hidden="1" outlineLevel="2">
      <c r="A318" s="4">
        <f t="shared" si="10"/>
        <v>1</v>
      </c>
      <c r="B318" s="60" t="s">
        <v>468</v>
      </c>
      <c r="C318" s="60" t="s">
        <v>681</v>
      </c>
      <c r="D318" s="158" t="s">
        <v>819</v>
      </c>
      <c r="E318" s="16" t="s">
        <v>830</v>
      </c>
      <c r="F318" s="28" t="s">
        <v>124</v>
      </c>
      <c r="G318" s="37"/>
      <c r="H318" s="13" t="s">
        <v>42</v>
      </c>
      <c r="I318" s="13" t="s">
        <v>166</v>
      </c>
      <c r="J318" s="13" t="s">
        <v>954</v>
      </c>
      <c r="K318" s="13"/>
      <c r="L318" s="13" t="s">
        <v>955</v>
      </c>
      <c r="M318" s="13" t="s">
        <v>953</v>
      </c>
      <c r="N318" s="10"/>
      <c r="O318" s="10"/>
      <c r="P318" s="13"/>
    </row>
    <row r="319" spans="1:16" hidden="1" outlineLevel="2">
      <c r="A319" s="4">
        <f t="shared" si="10"/>
        <v>2</v>
      </c>
      <c r="B319" s="60" t="s">
        <v>466</v>
      </c>
      <c r="C319" s="122" t="s">
        <v>664</v>
      </c>
      <c r="D319" s="158" t="s">
        <v>473</v>
      </c>
      <c r="E319" s="16" t="s">
        <v>830</v>
      </c>
      <c r="F319" s="60" t="s">
        <v>125</v>
      </c>
      <c r="G319" s="37"/>
      <c r="H319" s="13" t="s">
        <v>42</v>
      </c>
      <c r="I319" s="13" t="s">
        <v>166</v>
      </c>
      <c r="J319" s="13" t="s">
        <v>451</v>
      </c>
      <c r="K319" s="13"/>
      <c r="L319" s="13"/>
      <c r="M319" s="13" t="s">
        <v>452</v>
      </c>
      <c r="N319" s="11"/>
      <c r="O319" s="11"/>
      <c r="P319" s="13"/>
    </row>
    <row r="320" spans="1:16" hidden="1" outlineLevel="2">
      <c r="A320" s="4">
        <f t="shared" si="10"/>
        <v>3</v>
      </c>
      <c r="B320" s="60" t="s">
        <v>466</v>
      </c>
      <c r="C320" s="60" t="s">
        <v>461</v>
      </c>
      <c r="D320" s="158" t="s">
        <v>464</v>
      </c>
      <c r="E320" s="16" t="s">
        <v>830</v>
      </c>
      <c r="F320" s="60" t="s">
        <v>949</v>
      </c>
      <c r="G320" s="37"/>
      <c r="H320" s="13" t="s">
        <v>42</v>
      </c>
      <c r="I320" s="13" t="s">
        <v>166</v>
      </c>
      <c r="J320" s="13" t="s">
        <v>951</v>
      </c>
      <c r="K320" s="13"/>
      <c r="L320" s="13" t="s">
        <v>462</v>
      </c>
      <c r="M320" s="13" t="s">
        <v>452</v>
      </c>
      <c r="N320" s="30" t="s">
        <v>205</v>
      </c>
      <c r="O320" s="52" t="s">
        <v>380</v>
      </c>
      <c r="P320" s="13"/>
    </row>
    <row r="321" spans="1:16" hidden="1" outlineLevel="2">
      <c r="A321" s="4">
        <f t="shared" si="10"/>
        <v>4</v>
      </c>
      <c r="B321" s="60" t="s">
        <v>466</v>
      </c>
      <c r="C321" s="122" t="s">
        <v>693</v>
      </c>
      <c r="D321" s="158" t="s">
        <v>474</v>
      </c>
      <c r="E321" s="11" t="s">
        <v>850</v>
      </c>
      <c r="F321" s="54" t="s">
        <v>126</v>
      </c>
      <c r="G321" s="37"/>
      <c r="H321" s="13" t="s">
        <v>42</v>
      </c>
      <c r="I321" s="13" t="s">
        <v>166</v>
      </c>
      <c r="J321" s="13" t="s">
        <v>385</v>
      </c>
      <c r="K321" s="13"/>
      <c r="L321" s="50" t="s">
        <v>379</v>
      </c>
      <c r="M321" s="13" t="s">
        <v>387</v>
      </c>
      <c r="N321" s="30" t="s">
        <v>205</v>
      </c>
      <c r="O321" s="52" t="s">
        <v>380</v>
      </c>
      <c r="P321" s="13"/>
    </row>
    <row r="322" spans="1:16" hidden="1" outlineLevel="2">
      <c r="A322" s="4">
        <f t="shared" si="10"/>
        <v>5</v>
      </c>
      <c r="B322" s="60" t="s">
        <v>466</v>
      </c>
      <c r="C322" s="122" t="s">
        <v>538</v>
      </c>
      <c r="D322" s="153" t="s">
        <v>475</v>
      </c>
      <c r="E322" s="16" t="s">
        <v>830</v>
      </c>
      <c r="F322" s="60" t="s">
        <v>127</v>
      </c>
      <c r="G322" s="37"/>
      <c r="H322" s="13" t="s">
        <v>42</v>
      </c>
      <c r="I322" s="13" t="s">
        <v>166</v>
      </c>
      <c r="J322" s="13" t="s">
        <v>454</v>
      </c>
      <c r="K322" s="13"/>
      <c r="L322" s="13" t="s">
        <v>943</v>
      </c>
      <c r="M322" s="13" t="s">
        <v>455</v>
      </c>
      <c r="N322" s="11" t="s">
        <v>432</v>
      </c>
      <c r="O322" s="11" t="s">
        <v>431</v>
      </c>
      <c r="P322" s="13"/>
    </row>
    <row r="323" spans="1:16" hidden="1" outlineLevel="2">
      <c r="A323" s="4">
        <f t="shared" si="10"/>
        <v>6</v>
      </c>
      <c r="B323" s="60" t="s">
        <v>466</v>
      </c>
      <c r="C323" s="60" t="s">
        <v>734</v>
      </c>
      <c r="D323" s="158" t="s">
        <v>476</v>
      </c>
      <c r="E323" s="11" t="s">
        <v>852</v>
      </c>
      <c r="F323" s="58" t="s">
        <v>132</v>
      </c>
      <c r="G323" s="37"/>
      <c r="H323" s="13" t="s">
        <v>42</v>
      </c>
      <c r="I323" s="13" t="s">
        <v>166</v>
      </c>
      <c r="J323" s="13" t="s">
        <v>417</v>
      </c>
      <c r="K323" s="17"/>
      <c r="L323" s="13" t="s">
        <v>399</v>
      </c>
      <c r="M323" s="13" t="s">
        <v>416</v>
      </c>
      <c r="N323" s="10" t="s">
        <v>400</v>
      </c>
      <c r="O323" s="10" t="s">
        <v>380</v>
      </c>
      <c r="P323" s="17"/>
    </row>
    <row r="324" spans="1:16" hidden="1" outlineLevel="2">
      <c r="A324" s="4">
        <f t="shared" si="10"/>
        <v>7</v>
      </c>
      <c r="B324" s="60" t="s">
        <v>467</v>
      </c>
      <c r="C324" s="4" t="s">
        <v>677</v>
      </c>
      <c r="D324" s="158" t="s">
        <v>812</v>
      </c>
      <c r="E324" s="11" t="s">
        <v>851</v>
      </c>
      <c r="F324" s="42" t="s">
        <v>487</v>
      </c>
      <c r="G324" s="15"/>
      <c r="H324" s="13"/>
      <c r="I324" s="13"/>
      <c r="J324" s="13"/>
      <c r="K324" s="13"/>
      <c r="L324" s="13"/>
      <c r="M324" s="13"/>
      <c r="N324" s="10"/>
      <c r="O324" s="10"/>
      <c r="P324" s="13"/>
    </row>
    <row r="325" spans="1:16" hidden="1" outlineLevel="2">
      <c r="A325" s="4">
        <f t="shared" si="10"/>
        <v>8</v>
      </c>
      <c r="B325" s="60" t="s">
        <v>467</v>
      </c>
      <c r="C325" s="4" t="s">
        <v>677</v>
      </c>
      <c r="D325" s="158" t="s">
        <v>813</v>
      </c>
      <c r="E325" s="11" t="s">
        <v>851</v>
      </c>
      <c r="F325" s="42" t="s">
        <v>487</v>
      </c>
      <c r="G325" s="15"/>
      <c r="H325" s="13"/>
      <c r="I325" s="13"/>
      <c r="J325" s="13"/>
      <c r="K325" s="13"/>
      <c r="L325" s="13"/>
      <c r="M325" s="13"/>
      <c r="N325" s="10"/>
      <c r="O325" s="10"/>
      <c r="P325" s="13"/>
    </row>
    <row r="326" spans="1:16" hidden="1" outlineLevel="2">
      <c r="A326" s="4">
        <f t="shared" si="10"/>
        <v>9</v>
      </c>
      <c r="B326" s="60" t="s">
        <v>468</v>
      </c>
      <c r="C326" s="4"/>
      <c r="D326" s="158" t="s">
        <v>481</v>
      </c>
      <c r="E326" s="11" t="s">
        <v>851</v>
      </c>
      <c r="F326" s="42" t="s">
        <v>487</v>
      </c>
      <c r="G326" s="15"/>
      <c r="H326" s="13"/>
      <c r="I326" s="13"/>
      <c r="J326" s="13"/>
      <c r="K326" s="13"/>
      <c r="L326" s="13"/>
      <c r="M326" s="13"/>
      <c r="N326" s="10"/>
      <c r="O326" s="10"/>
      <c r="P326" s="13"/>
    </row>
    <row r="327" spans="1:16" hidden="1" outlineLevel="2">
      <c r="A327" s="4">
        <f t="shared" si="10"/>
        <v>10</v>
      </c>
      <c r="B327" s="60" t="s">
        <v>468</v>
      </c>
      <c r="C327" s="60" t="s">
        <v>651</v>
      </c>
      <c r="D327" s="158" t="s">
        <v>482</v>
      </c>
      <c r="E327" s="11" t="s">
        <v>851</v>
      </c>
      <c r="F327" s="42" t="s">
        <v>487</v>
      </c>
      <c r="G327" s="15"/>
      <c r="H327" s="13"/>
      <c r="I327" s="13"/>
      <c r="J327" s="13"/>
      <c r="K327" s="13"/>
      <c r="L327" s="13"/>
      <c r="M327" s="13"/>
      <c r="N327" s="10"/>
      <c r="O327" s="10"/>
      <c r="P327" s="13"/>
    </row>
    <row r="328" spans="1:16" hidden="1" outlineLevel="2">
      <c r="A328" s="4">
        <f t="shared" si="10"/>
        <v>11</v>
      </c>
      <c r="B328" s="60" t="s">
        <v>468</v>
      </c>
      <c r="C328" s="60" t="s">
        <v>651</v>
      </c>
      <c r="D328" s="158" t="s">
        <v>471</v>
      </c>
      <c r="E328" s="16" t="s">
        <v>830</v>
      </c>
      <c r="F328" s="42" t="s">
        <v>487</v>
      </c>
      <c r="G328" s="15"/>
      <c r="H328" s="13"/>
      <c r="I328" s="13"/>
      <c r="J328" s="13"/>
      <c r="K328" s="13"/>
      <c r="L328" s="13"/>
      <c r="M328" s="13"/>
      <c r="N328" s="10"/>
      <c r="O328" s="10"/>
      <c r="P328" s="13"/>
    </row>
    <row r="329" spans="1:16" hidden="1" outlineLevel="2">
      <c r="A329" s="4">
        <f t="shared" si="10"/>
        <v>12</v>
      </c>
      <c r="B329" s="60" t="s">
        <v>468</v>
      </c>
      <c r="C329" s="4"/>
      <c r="D329" s="158" t="s">
        <v>483</v>
      </c>
      <c r="E329" s="11" t="s">
        <v>850</v>
      </c>
      <c r="F329" s="42" t="s">
        <v>487</v>
      </c>
      <c r="G329" s="15"/>
      <c r="H329" s="13"/>
      <c r="I329" s="13"/>
      <c r="J329" s="13"/>
      <c r="K329" s="13"/>
      <c r="L329" s="13"/>
      <c r="M329" s="13"/>
      <c r="N329" s="10"/>
      <c r="O329" s="10"/>
      <c r="P329" s="13"/>
    </row>
    <row r="330" spans="1:16" hidden="1" outlineLevel="2">
      <c r="A330" s="4">
        <f t="shared" si="10"/>
        <v>13</v>
      </c>
      <c r="B330" s="60" t="s">
        <v>466</v>
      </c>
      <c r="C330" s="122" t="s">
        <v>547</v>
      </c>
      <c r="D330" s="158" t="s">
        <v>484</v>
      </c>
      <c r="E330" s="11" t="s">
        <v>850</v>
      </c>
      <c r="F330" s="42" t="s">
        <v>487</v>
      </c>
      <c r="G330" s="37"/>
      <c r="H330" s="13"/>
      <c r="I330" s="13"/>
      <c r="J330" s="13"/>
      <c r="K330" s="13"/>
      <c r="L330" s="13" t="s">
        <v>360</v>
      </c>
      <c r="M330" s="13" t="s">
        <v>370</v>
      </c>
      <c r="N330" s="10"/>
      <c r="O330" s="10"/>
      <c r="P330" s="13"/>
    </row>
    <row r="331" spans="1:16" hidden="1" outlineLevel="2">
      <c r="A331" s="4">
        <f t="shared" si="10"/>
        <v>14</v>
      </c>
      <c r="B331" s="60" t="s">
        <v>469</v>
      </c>
      <c r="C331" s="123" t="s">
        <v>472</v>
      </c>
      <c r="D331" s="158" t="s">
        <v>472</v>
      </c>
      <c r="E331" s="11" t="s">
        <v>851</v>
      </c>
      <c r="F331" s="42" t="s">
        <v>487</v>
      </c>
      <c r="G331" s="15"/>
      <c r="H331" s="13"/>
      <c r="I331" s="13"/>
      <c r="J331" s="13"/>
      <c r="K331" s="13"/>
      <c r="L331" s="13"/>
      <c r="M331" s="13"/>
      <c r="N331" s="10"/>
      <c r="O331" s="10"/>
      <c r="P331" s="13"/>
    </row>
    <row r="332" spans="1:16">
      <c r="A332" s="117"/>
      <c r="B332" s="117"/>
      <c r="C332" s="117"/>
      <c r="D332" s="149" t="s">
        <v>32</v>
      </c>
      <c r="E332" s="118"/>
      <c r="F332" s="117"/>
      <c r="G332" s="116"/>
      <c r="H332" s="117"/>
      <c r="I332" s="117"/>
      <c r="J332" s="117"/>
      <c r="K332" s="117"/>
      <c r="L332" s="117"/>
      <c r="M332" s="117"/>
      <c r="N332" s="117"/>
      <c r="O332" s="117"/>
      <c r="P332" s="117"/>
    </row>
    <row r="333" spans="1:16" outlineLevel="1" collapsed="1">
      <c r="A333" s="21"/>
      <c r="B333" s="21"/>
      <c r="C333" s="21"/>
      <c r="D333" s="161" t="s">
        <v>929</v>
      </c>
      <c r="E333" s="22"/>
      <c r="F333" s="21"/>
      <c r="G333" s="25"/>
      <c r="H333" s="25"/>
      <c r="I333" s="25"/>
      <c r="J333" s="25"/>
      <c r="K333" s="25"/>
      <c r="L333" s="25"/>
      <c r="M333" s="25"/>
      <c r="N333" s="25"/>
      <c r="O333" s="25"/>
      <c r="P333" s="25"/>
    </row>
    <row r="334" spans="1:16" hidden="1" outlineLevel="2">
      <c r="A334" s="4">
        <f t="shared" si="10"/>
        <v>1</v>
      </c>
      <c r="B334" s="4" t="s">
        <v>749</v>
      </c>
      <c r="C334" s="4"/>
      <c r="D334" s="156" t="s">
        <v>814</v>
      </c>
      <c r="E334" s="60" t="s">
        <v>853</v>
      </c>
      <c r="F334" s="41" t="s">
        <v>134</v>
      </c>
      <c r="G334" s="37"/>
      <c r="H334" s="13" t="s">
        <v>42</v>
      </c>
      <c r="I334" s="13" t="s">
        <v>167</v>
      </c>
      <c r="J334" s="13" t="s">
        <v>237</v>
      </c>
      <c r="K334" s="13"/>
      <c r="L334" s="32" t="s">
        <v>206</v>
      </c>
      <c r="M334" s="13" t="s">
        <v>238</v>
      </c>
      <c r="N334" s="30" t="s">
        <v>205</v>
      </c>
      <c r="O334" s="30" t="s">
        <v>205</v>
      </c>
      <c r="P334" s="13"/>
    </row>
    <row r="335" spans="1:16" hidden="1" outlineLevel="2">
      <c r="A335" s="4">
        <f t="shared" si="10"/>
        <v>2</v>
      </c>
      <c r="B335" s="4" t="s">
        <v>749</v>
      </c>
      <c r="C335" s="4"/>
      <c r="D335" s="156" t="s">
        <v>815</v>
      </c>
      <c r="E335" s="60" t="s">
        <v>853</v>
      </c>
      <c r="F335" s="41" t="s">
        <v>135</v>
      </c>
      <c r="G335" s="37"/>
      <c r="H335" s="13" t="s">
        <v>42</v>
      </c>
      <c r="I335" s="13" t="s">
        <v>167</v>
      </c>
      <c r="J335" s="13" t="s">
        <v>240</v>
      </c>
      <c r="K335" s="13"/>
      <c r="L335" s="32" t="s">
        <v>206</v>
      </c>
      <c r="M335" s="13" t="s">
        <v>239</v>
      </c>
      <c r="N335" s="30" t="s">
        <v>205</v>
      </c>
      <c r="O335" s="30" t="s">
        <v>205</v>
      </c>
      <c r="P335" s="13"/>
    </row>
    <row r="336" spans="1:16" hidden="1" outlineLevel="2">
      <c r="A336" s="4">
        <f t="shared" si="10"/>
        <v>3</v>
      </c>
      <c r="B336" s="60" t="s">
        <v>467</v>
      </c>
      <c r="C336" s="4"/>
      <c r="D336" s="156" t="s">
        <v>816</v>
      </c>
      <c r="E336" s="60" t="s">
        <v>853</v>
      </c>
      <c r="F336" s="42" t="s">
        <v>487</v>
      </c>
      <c r="G336" s="15"/>
      <c r="H336" s="13"/>
      <c r="I336" s="13"/>
      <c r="J336" s="13"/>
      <c r="K336" s="13"/>
      <c r="L336" s="13"/>
      <c r="M336" s="13"/>
      <c r="N336" s="10"/>
      <c r="O336" s="10"/>
      <c r="P336" s="13"/>
    </row>
    <row r="337" spans="1:16" hidden="1" outlineLevel="2">
      <c r="A337" s="4">
        <f t="shared" si="10"/>
        <v>4</v>
      </c>
      <c r="B337" s="60" t="s">
        <v>467</v>
      </c>
      <c r="C337" s="4"/>
      <c r="D337" s="151" t="s">
        <v>341</v>
      </c>
      <c r="E337" s="60" t="s">
        <v>853</v>
      </c>
      <c r="F337" s="42" t="s">
        <v>487</v>
      </c>
      <c r="G337" s="15"/>
      <c r="H337" s="13"/>
      <c r="I337" s="13"/>
      <c r="J337" s="13"/>
      <c r="K337" s="13"/>
      <c r="L337" s="13"/>
      <c r="M337" s="13"/>
      <c r="N337" s="10"/>
      <c r="O337" s="10"/>
      <c r="P337" s="13"/>
    </row>
    <row r="338" spans="1:16" outlineLevel="1" collapsed="1">
      <c r="A338" s="21"/>
      <c r="B338" s="21"/>
      <c r="C338" s="21"/>
      <c r="D338" s="161" t="s">
        <v>930</v>
      </c>
      <c r="E338" s="22"/>
      <c r="F338" s="21"/>
      <c r="G338" s="25"/>
      <c r="H338" s="25"/>
      <c r="I338" s="25"/>
      <c r="J338" s="25"/>
      <c r="K338" s="25"/>
      <c r="L338" s="25"/>
      <c r="M338" s="25"/>
      <c r="N338" s="25"/>
      <c r="O338" s="25"/>
      <c r="P338" s="25"/>
    </row>
    <row r="339" spans="1:16" hidden="1" outlineLevel="2">
      <c r="A339" s="4">
        <f t="shared" si="10"/>
        <v>1</v>
      </c>
      <c r="B339" s="60" t="s">
        <v>468</v>
      </c>
      <c r="C339" s="60" t="s">
        <v>681</v>
      </c>
      <c r="D339" s="158" t="s">
        <v>819</v>
      </c>
      <c r="E339" s="60" t="s">
        <v>839</v>
      </c>
      <c r="F339" s="41" t="s">
        <v>140</v>
      </c>
      <c r="G339" s="37"/>
      <c r="H339" s="13" t="s">
        <v>42</v>
      </c>
      <c r="I339" s="13" t="s">
        <v>167</v>
      </c>
      <c r="J339" s="166" t="s">
        <v>937</v>
      </c>
      <c r="K339" s="13"/>
      <c r="L339" s="13" t="s">
        <v>938</v>
      </c>
      <c r="M339" s="13" t="s">
        <v>936</v>
      </c>
      <c r="N339" s="30" t="s">
        <v>205</v>
      </c>
      <c r="O339" s="52" t="s">
        <v>380</v>
      </c>
      <c r="P339" s="13"/>
    </row>
    <row r="340" spans="1:16" hidden="1" outlineLevel="2">
      <c r="A340" s="4">
        <f t="shared" si="10"/>
        <v>2</v>
      </c>
      <c r="B340" s="60" t="s">
        <v>466</v>
      </c>
      <c r="C340" s="122" t="s">
        <v>664</v>
      </c>
      <c r="D340" s="158" t="s">
        <v>473</v>
      </c>
      <c r="E340" s="60" t="s">
        <v>839</v>
      </c>
      <c r="F340" s="60" t="s">
        <v>141</v>
      </c>
      <c r="G340" s="37"/>
      <c r="H340" s="13" t="s">
        <v>42</v>
      </c>
      <c r="I340" s="13" t="s">
        <v>167</v>
      </c>
      <c r="J340" s="13" t="s">
        <v>448</v>
      </c>
      <c r="K340" s="13"/>
      <c r="L340" s="13" t="s">
        <v>944</v>
      </c>
      <c r="M340" s="13" t="s">
        <v>447</v>
      </c>
      <c r="N340" s="11"/>
      <c r="O340" s="11" t="s">
        <v>380</v>
      </c>
      <c r="P340" s="13"/>
    </row>
    <row r="341" spans="1:16" hidden="1" outlineLevel="2">
      <c r="A341" s="4">
        <f t="shared" si="10"/>
        <v>3</v>
      </c>
      <c r="B341" s="60" t="s">
        <v>466</v>
      </c>
      <c r="C341" s="60" t="s">
        <v>461</v>
      </c>
      <c r="D341" s="158" t="s">
        <v>464</v>
      </c>
      <c r="E341" s="60" t="s">
        <v>839</v>
      </c>
      <c r="F341" s="60" t="s">
        <v>459</v>
      </c>
      <c r="G341" s="37"/>
      <c r="H341" s="13" t="s">
        <v>42</v>
      </c>
      <c r="I341" s="13" t="s">
        <v>167</v>
      </c>
      <c r="J341" s="13" t="s">
        <v>463</v>
      </c>
      <c r="K341" s="13"/>
      <c r="L341" s="13" t="s">
        <v>462</v>
      </c>
      <c r="M341" s="13" t="s">
        <v>447</v>
      </c>
      <c r="N341" s="30" t="s">
        <v>205</v>
      </c>
      <c r="O341" s="52" t="s">
        <v>380</v>
      </c>
      <c r="P341" s="13"/>
    </row>
    <row r="342" spans="1:16" hidden="1" outlineLevel="2">
      <c r="A342" s="4">
        <f t="shared" si="10"/>
        <v>4</v>
      </c>
      <c r="B342" s="60" t="s">
        <v>466</v>
      </c>
      <c r="C342" s="122" t="s">
        <v>693</v>
      </c>
      <c r="D342" s="158" t="s">
        <v>474</v>
      </c>
      <c r="E342" s="11" t="s">
        <v>843</v>
      </c>
      <c r="F342" s="54" t="s">
        <v>142</v>
      </c>
      <c r="G342" s="37"/>
      <c r="H342" s="13" t="s">
        <v>42</v>
      </c>
      <c r="I342" s="13" t="s">
        <v>167</v>
      </c>
      <c r="J342" s="13" t="s">
        <v>392</v>
      </c>
      <c r="K342" s="13"/>
      <c r="L342" s="50" t="s">
        <v>379</v>
      </c>
      <c r="M342" s="13" t="s">
        <v>393</v>
      </c>
      <c r="N342" s="30" t="s">
        <v>205</v>
      </c>
      <c r="O342" s="52" t="s">
        <v>380</v>
      </c>
      <c r="P342" s="13"/>
    </row>
    <row r="343" spans="1:16" hidden="1" outlineLevel="2">
      <c r="A343" s="4">
        <f t="shared" si="10"/>
        <v>5</v>
      </c>
      <c r="B343" s="60" t="s">
        <v>466</v>
      </c>
      <c r="C343" s="122" t="s">
        <v>538</v>
      </c>
      <c r="D343" s="153" t="s">
        <v>475</v>
      </c>
      <c r="E343" s="60" t="s">
        <v>839</v>
      </c>
      <c r="F343" s="60" t="s">
        <v>939</v>
      </c>
      <c r="G343" s="37"/>
      <c r="H343" s="13" t="s">
        <v>42</v>
      </c>
      <c r="I343" s="13" t="s">
        <v>167</v>
      </c>
      <c r="J343" s="13" t="s">
        <v>940</v>
      </c>
      <c r="K343" s="13"/>
      <c r="L343" s="13" t="s">
        <v>943</v>
      </c>
      <c r="M343" s="13" t="s">
        <v>449</v>
      </c>
      <c r="N343" s="11"/>
      <c r="O343" s="11" t="s">
        <v>431</v>
      </c>
      <c r="P343" s="13"/>
    </row>
    <row r="344" spans="1:16" hidden="1" outlineLevel="2">
      <c r="A344" s="4">
        <f t="shared" ref="A344:A367" si="11">A343+1</f>
        <v>6</v>
      </c>
      <c r="B344" s="60" t="s">
        <v>466</v>
      </c>
      <c r="C344" s="60" t="s">
        <v>734</v>
      </c>
      <c r="D344" s="158" t="s">
        <v>476</v>
      </c>
      <c r="E344" s="11" t="s">
        <v>845</v>
      </c>
      <c r="F344" s="58" t="s">
        <v>236</v>
      </c>
      <c r="G344" s="37"/>
      <c r="H344" s="13" t="s">
        <v>42</v>
      </c>
      <c r="I344" s="13" t="s">
        <v>167</v>
      </c>
      <c r="J344" s="13" t="s">
        <v>423</v>
      </c>
      <c r="K344" s="17"/>
      <c r="L344" s="13" t="s">
        <v>399</v>
      </c>
      <c r="M344" s="13" t="s">
        <v>422</v>
      </c>
      <c r="N344" s="10" t="s">
        <v>400</v>
      </c>
      <c r="O344" s="10" t="s">
        <v>380</v>
      </c>
      <c r="P344" s="17"/>
    </row>
    <row r="345" spans="1:16" hidden="1" outlineLevel="2">
      <c r="A345" s="4">
        <f t="shared" si="11"/>
        <v>7</v>
      </c>
      <c r="B345" s="60" t="s">
        <v>467</v>
      </c>
      <c r="C345" s="4" t="s">
        <v>677</v>
      </c>
      <c r="D345" s="158" t="s">
        <v>812</v>
      </c>
      <c r="E345" s="11" t="s">
        <v>844</v>
      </c>
      <c r="F345" s="42" t="s">
        <v>487</v>
      </c>
      <c r="G345" s="15"/>
      <c r="H345" s="13"/>
      <c r="I345" s="13"/>
      <c r="J345" s="13"/>
      <c r="K345" s="13"/>
      <c r="L345" s="13"/>
      <c r="M345" s="13"/>
      <c r="N345" s="10"/>
      <c r="O345" s="10"/>
      <c r="P345" s="13"/>
    </row>
    <row r="346" spans="1:16" hidden="1" outlineLevel="2">
      <c r="A346" s="4">
        <f t="shared" si="11"/>
        <v>8</v>
      </c>
      <c r="B346" s="60" t="s">
        <v>467</v>
      </c>
      <c r="C346" s="4" t="s">
        <v>677</v>
      </c>
      <c r="D346" s="158" t="s">
        <v>813</v>
      </c>
      <c r="E346" s="11" t="s">
        <v>844</v>
      </c>
      <c r="F346" s="42" t="s">
        <v>487</v>
      </c>
      <c r="G346" s="15"/>
      <c r="H346" s="13"/>
      <c r="I346" s="13"/>
      <c r="J346" s="13"/>
      <c r="K346" s="13"/>
      <c r="L346" s="13"/>
      <c r="M346" s="13"/>
      <c r="N346" s="10"/>
      <c r="O346" s="10"/>
      <c r="P346" s="13"/>
    </row>
    <row r="347" spans="1:16" hidden="1" outlineLevel="2">
      <c r="A347" s="4">
        <f t="shared" si="11"/>
        <v>9</v>
      </c>
      <c r="B347" s="60" t="s">
        <v>468</v>
      </c>
      <c r="C347" s="4"/>
      <c r="D347" s="158" t="s">
        <v>481</v>
      </c>
      <c r="E347" s="11" t="s">
        <v>844</v>
      </c>
      <c r="F347" s="42" t="s">
        <v>487</v>
      </c>
      <c r="G347" s="15"/>
      <c r="H347" s="13"/>
      <c r="I347" s="13"/>
      <c r="J347" s="13"/>
      <c r="K347" s="13"/>
      <c r="L347" s="13"/>
      <c r="M347" s="13"/>
      <c r="N347" s="10"/>
      <c r="O347" s="10"/>
      <c r="P347" s="13"/>
    </row>
    <row r="348" spans="1:16" hidden="1" outlineLevel="2">
      <c r="A348" s="4">
        <f t="shared" si="11"/>
        <v>10</v>
      </c>
      <c r="B348" s="60" t="s">
        <v>468</v>
      </c>
      <c r="C348" s="60" t="s">
        <v>651</v>
      </c>
      <c r="D348" s="158" t="s">
        <v>482</v>
      </c>
      <c r="E348" s="11" t="s">
        <v>844</v>
      </c>
      <c r="F348" s="42" t="s">
        <v>487</v>
      </c>
      <c r="G348" s="15"/>
      <c r="H348" s="13"/>
      <c r="I348" s="13"/>
      <c r="J348" s="13"/>
      <c r="K348" s="13"/>
      <c r="L348" s="13"/>
      <c r="M348" s="13"/>
      <c r="N348" s="10"/>
      <c r="O348" s="10"/>
      <c r="P348" s="13"/>
    </row>
    <row r="349" spans="1:16" hidden="1" outlineLevel="2">
      <c r="A349" s="4">
        <f t="shared" si="11"/>
        <v>11</v>
      </c>
      <c r="B349" s="60" t="s">
        <v>468</v>
      </c>
      <c r="C349" s="60" t="s">
        <v>651</v>
      </c>
      <c r="D349" s="158" t="s">
        <v>471</v>
      </c>
      <c r="E349" s="60" t="s">
        <v>839</v>
      </c>
      <c r="F349" s="42" t="s">
        <v>487</v>
      </c>
      <c r="G349" s="15"/>
      <c r="H349" s="13"/>
      <c r="I349" s="13"/>
      <c r="J349" s="13"/>
      <c r="K349" s="13"/>
      <c r="L349" s="13"/>
      <c r="M349" s="13"/>
      <c r="N349" s="10"/>
      <c r="O349" s="10"/>
      <c r="P349" s="13"/>
    </row>
    <row r="350" spans="1:16" hidden="1" outlineLevel="2">
      <c r="A350" s="4">
        <f t="shared" si="11"/>
        <v>12</v>
      </c>
      <c r="B350" s="60" t="s">
        <v>468</v>
      </c>
      <c r="C350" s="4"/>
      <c r="D350" s="158" t="s">
        <v>483</v>
      </c>
      <c r="E350" s="11" t="s">
        <v>843</v>
      </c>
      <c r="F350" s="42" t="s">
        <v>487</v>
      </c>
      <c r="G350" s="15"/>
      <c r="H350" s="13"/>
      <c r="I350" s="13"/>
      <c r="J350" s="13"/>
      <c r="K350" s="13"/>
      <c r="L350" s="13"/>
      <c r="M350" s="13"/>
      <c r="N350" s="10"/>
      <c r="O350" s="10"/>
      <c r="P350" s="13"/>
    </row>
    <row r="351" spans="1:16" hidden="1" outlineLevel="2">
      <c r="A351" s="4">
        <f t="shared" si="11"/>
        <v>13</v>
      </c>
      <c r="B351" s="60" t="s">
        <v>466</v>
      </c>
      <c r="C351" s="122" t="s">
        <v>547</v>
      </c>
      <c r="D351" s="158" t="s">
        <v>484</v>
      </c>
      <c r="E351" s="11" t="s">
        <v>843</v>
      </c>
      <c r="F351" s="42" t="s">
        <v>487</v>
      </c>
      <c r="G351" s="37"/>
      <c r="H351" s="13"/>
      <c r="I351" s="13"/>
      <c r="J351" s="13"/>
      <c r="K351" s="13"/>
      <c r="L351" s="13" t="s">
        <v>360</v>
      </c>
      <c r="M351" s="13" t="s">
        <v>373</v>
      </c>
      <c r="N351" s="10"/>
      <c r="O351" s="10"/>
      <c r="P351" s="13"/>
    </row>
    <row r="352" spans="1:16" hidden="1" outlineLevel="2">
      <c r="A352" s="4">
        <f t="shared" si="11"/>
        <v>14</v>
      </c>
      <c r="B352" s="60" t="s">
        <v>469</v>
      </c>
      <c r="C352" s="123" t="s">
        <v>472</v>
      </c>
      <c r="D352" s="158" t="s">
        <v>472</v>
      </c>
      <c r="E352" s="11" t="s">
        <v>844</v>
      </c>
      <c r="F352" s="42" t="s">
        <v>487</v>
      </c>
      <c r="G352" s="15"/>
      <c r="H352" s="13"/>
      <c r="I352" s="13"/>
      <c r="J352" s="13"/>
      <c r="K352" s="13"/>
      <c r="L352" s="13"/>
      <c r="M352" s="13"/>
      <c r="N352" s="10"/>
      <c r="O352" s="10"/>
      <c r="P352" s="13"/>
    </row>
    <row r="353" spans="1:16" outlineLevel="1" collapsed="1">
      <c r="A353" s="21"/>
      <c r="B353" s="21"/>
      <c r="C353" s="21"/>
      <c r="D353" s="161" t="s">
        <v>931</v>
      </c>
      <c r="E353" s="22"/>
      <c r="F353" s="21"/>
      <c r="G353" s="25"/>
      <c r="H353" s="25"/>
      <c r="I353" s="25"/>
      <c r="J353" s="25"/>
      <c r="K353" s="25"/>
      <c r="L353" s="25"/>
      <c r="M353" s="25"/>
      <c r="N353" s="25"/>
      <c r="O353" s="25"/>
      <c r="P353" s="25"/>
    </row>
    <row r="354" spans="1:16" hidden="1" outlineLevel="2">
      <c r="A354" s="4">
        <f t="shared" si="11"/>
        <v>1</v>
      </c>
      <c r="B354" s="60" t="s">
        <v>468</v>
      </c>
      <c r="C354" s="60" t="s">
        <v>681</v>
      </c>
      <c r="D354" s="158" t="s">
        <v>819</v>
      </c>
      <c r="E354" s="60" t="s">
        <v>839</v>
      </c>
      <c r="F354" s="60" t="s">
        <v>136</v>
      </c>
      <c r="G354" s="37"/>
      <c r="H354" s="13" t="s">
        <v>42</v>
      </c>
      <c r="I354" s="13" t="s">
        <v>167</v>
      </c>
      <c r="J354" s="13" t="s">
        <v>942</v>
      </c>
      <c r="K354" s="13"/>
      <c r="L354" s="13" t="s">
        <v>938</v>
      </c>
      <c r="M354" s="13" t="s">
        <v>941</v>
      </c>
      <c r="N354" s="30" t="s">
        <v>205</v>
      </c>
      <c r="O354" s="52" t="s">
        <v>380</v>
      </c>
      <c r="P354" s="13"/>
    </row>
    <row r="355" spans="1:16" hidden="1" outlineLevel="2">
      <c r="A355" s="4">
        <f t="shared" si="11"/>
        <v>2</v>
      </c>
      <c r="B355" s="60" t="s">
        <v>466</v>
      </c>
      <c r="C355" s="122" t="s">
        <v>664</v>
      </c>
      <c r="D355" s="158" t="s">
        <v>473</v>
      </c>
      <c r="E355" s="60" t="s">
        <v>839</v>
      </c>
      <c r="F355" s="60" t="s">
        <v>137</v>
      </c>
      <c r="G355" s="37"/>
      <c r="H355" s="13" t="s">
        <v>42</v>
      </c>
      <c r="I355" s="13" t="s">
        <v>167</v>
      </c>
      <c r="J355" s="13" t="s">
        <v>446</v>
      </c>
      <c r="K355" s="13"/>
      <c r="L355" s="13" t="s">
        <v>944</v>
      </c>
      <c r="M355" s="13" t="s">
        <v>445</v>
      </c>
      <c r="N355" s="11"/>
      <c r="O355" s="11" t="s">
        <v>380</v>
      </c>
      <c r="P355" s="13"/>
    </row>
    <row r="356" spans="1:16" hidden="1" outlineLevel="2">
      <c r="A356" s="4">
        <f t="shared" si="11"/>
        <v>3</v>
      </c>
      <c r="B356" s="60" t="s">
        <v>466</v>
      </c>
      <c r="C356" s="60" t="s">
        <v>461</v>
      </c>
      <c r="D356" s="158" t="s">
        <v>464</v>
      </c>
      <c r="E356" s="60" t="s">
        <v>839</v>
      </c>
      <c r="F356" s="60" t="s">
        <v>458</v>
      </c>
      <c r="G356" s="37"/>
      <c r="H356" s="13" t="s">
        <v>42</v>
      </c>
      <c r="I356" s="13" t="s">
        <v>167</v>
      </c>
      <c r="J356" s="13" t="s">
        <v>460</v>
      </c>
      <c r="K356" s="13"/>
      <c r="L356" s="13" t="s">
        <v>462</v>
      </c>
      <c r="M356" s="13" t="s">
        <v>445</v>
      </c>
      <c r="N356" s="30" t="s">
        <v>205</v>
      </c>
      <c r="O356" s="52" t="s">
        <v>380</v>
      </c>
      <c r="P356" s="13"/>
    </row>
    <row r="357" spans="1:16" hidden="1" outlineLevel="2">
      <c r="A357" s="4">
        <f t="shared" si="11"/>
        <v>4</v>
      </c>
      <c r="B357" s="60" t="s">
        <v>466</v>
      </c>
      <c r="C357" s="122" t="s">
        <v>693</v>
      </c>
      <c r="D357" s="158" t="s">
        <v>474</v>
      </c>
      <c r="E357" s="11" t="s">
        <v>838</v>
      </c>
      <c r="F357" s="60" t="s">
        <v>138</v>
      </c>
      <c r="G357" s="37"/>
      <c r="H357" s="13" t="s">
        <v>42</v>
      </c>
      <c r="I357" s="13" t="s">
        <v>167</v>
      </c>
      <c r="J357" s="13" t="s">
        <v>390</v>
      </c>
      <c r="K357" s="13"/>
      <c r="L357" s="50" t="s">
        <v>379</v>
      </c>
      <c r="M357" s="13" t="s">
        <v>391</v>
      </c>
      <c r="N357" s="30" t="s">
        <v>205</v>
      </c>
      <c r="O357" s="61" t="s">
        <v>380</v>
      </c>
      <c r="P357" s="13"/>
    </row>
    <row r="358" spans="1:16" hidden="1" outlineLevel="2">
      <c r="A358" s="4">
        <f t="shared" si="11"/>
        <v>5</v>
      </c>
      <c r="B358" s="60" t="s">
        <v>466</v>
      </c>
      <c r="C358" s="122" t="s">
        <v>538</v>
      </c>
      <c r="D358" s="153" t="s">
        <v>475</v>
      </c>
      <c r="E358" s="60" t="s">
        <v>839</v>
      </c>
      <c r="F358" s="60" t="s">
        <v>139</v>
      </c>
      <c r="G358" s="37"/>
      <c r="H358" s="13" t="s">
        <v>42</v>
      </c>
      <c r="I358" s="13" t="s">
        <v>167</v>
      </c>
      <c r="J358" s="13" t="s">
        <v>443</v>
      </c>
      <c r="K358" s="13"/>
      <c r="L358" s="13" t="s">
        <v>943</v>
      </c>
      <c r="M358" s="13" t="s">
        <v>444</v>
      </c>
      <c r="N358" s="11"/>
      <c r="O358" s="11" t="s">
        <v>431</v>
      </c>
      <c r="P358" s="13"/>
    </row>
    <row r="359" spans="1:16" hidden="1" outlineLevel="2">
      <c r="A359" s="4">
        <f t="shared" si="11"/>
        <v>6</v>
      </c>
      <c r="B359" s="60" t="s">
        <v>466</v>
      </c>
      <c r="C359" s="60" t="s">
        <v>734</v>
      </c>
      <c r="D359" s="158" t="s">
        <v>476</v>
      </c>
      <c r="E359" s="11" t="s">
        <v>840</v>
      </c>
      <c r="F359" s="58" t="s">
        <v>143</v>
      </c>
      <c r="G359" s="37"/>
      <c r="H359" s="13" t="s">
        <v>42</v>
      </c>
      <c r="I359" s="13" t="s">
        <v>167</v>
      </c>
      <c r="J359" s="13" t="s">
        <v>421</v>
      </c>
      <c r="K359" s="17"/>
      <c r="L359" s="13" t="s">
        <v>399</v>
      </c>
      <c r="M359" s="13" t="s">
        <v>420</v>
      </c>
      <c r="N359" s="10" t="s">
        <v>400</v>
      </c>
      <c r="O359" s="10" t="s">
        <v>380</v>
      </c>
      <c r="P359" s="17"/>
    </row>
    <row r="360" spans="1:16" hidden="1" outlineLevel="2">
      <c r="A360" s="4">
        <f t="shared" si="11"/>
        <v>7</v>
      </c>
      <c r="B360" s="60" t="s">
        <v>467</v>
      </c>
      <c r="C360" s="4" t="s">
        <v>677</v>
      </c>
      <c r="D360" s="158" t="s">
        <v>812</v>
      </c>
      <c r="E360" s="11" t="s">
        <v>841</v>
      </c>
      <c r="F360" s="42" t="s">
        <v>487</v>
      </c>
      <c r="G360" s="15"/>
      <c r="H360" s="13"/>
      <c r="I360" s="13"/>
      <c r="J360" s="13"/>
      <c r="K360" s="13"/>
      <c r="L360" s="13"/>
      <c r="M360" s="13"/>
      <c r="N360" s="10"/>
      <c r="O360" s="10"/>
      <c r="P360" s="13"/>
    </row>
    <row r="361" spans="1:16" hidden="1" outlineLevel="2">
      <c r="A361" s="4">
        <f t="shared" si="11"/>
        <v>8</v>
      </c>
      <c r="B361" s="60" t="s">
        <v>467</v>
      </c>
      <c r="C361" s="4" t="s">
        <v>677</v>
      </c>
      <c r="D361" s="158" t="s">
        <v>813</v>
      </c>
      <c r="E361" s="11" t="s">
        <v>841</v>
      </c>
      <c r="F361" s="42" t="s">
        <v>487</v>
      </c>
      <c r="G361" s="15"/>
      <c r="H361" s="13"/>
      <c r="I361" s="13"/>
      <c r="J361" s="13"/>
      <c r="K361" s="13"/>
      <c r="L361" s="13"/>
      <c r="M361" s="13"/>
      <c r="N361" s="10"/>
      <c r="O361" s="10"/>
      <c r="P361" s="13"/>
    </row>
    <row r="362" spans="1:16" hidden="1" outlineLevel="2">
      <c r="A362" s="4">
        <f t="shared" si="11"/>
        <v>9</v>
      </c>
      <c r="B362" s="60" t="s">
        <v>468</v>
      </c>
      <c r="C362" s="4"/>
      <c r="D362" s="158" t="s">
        <v>481</v>
      </c>
      <c r="E362" s="11" t="s">
        <v>841</v>
      </c>
      <c r="F362" s="42" t="s">
        <v>487</v>
      </c>
      <c r="G362" s="15"/>
      <c r="H362" s="13"/>
      <c r="I362" s="13"/>
      <c r="J362" s="13"/>
      <c r="K362" s="13"/>
      <c r="L362" s="13"/>
      <c r="M362" s="13"/>
      <c r="N362" s="10"/>
      <c r="O362" s="10"/>
      <c r="P362" s="13"/>
    </row>
    <row r="363" spans="1:16" hidden="1" outlineLevel="2">
      <c r="A363" s="4">
        <f t="shared" si="11"/>
        <v>10</v>
      </c>
      <c r="B363" s="60" t="s">
        <v>468</v>
      </c>
      <c r="C363" s="60" t="s">
        <v>651</v>
      </c>
      <c r="D363" s="158" t="s">
        <v>482</v>
      </c>
      <c r="E363" s="11" t="s">
        <v>841</v>
      </c>
      <c r="F363" s="42" t="s">
        <v>487</v>
      </c>
      <c r="G363" s="15"/>
      <c r="H363" s="13"/>
      <c r="I363" s="13"/>
      <c r="J363" s="13"/>
      <c r="K363" s="13"/>
      <c r="L363" s="13"/>
      <c r="M363" s="13"/>
      <c r="N363" s="10"/>
      <c r="O363" s="10"/>
      <c r="P363" s="13"/>
    </row>
    <row r="364" spans="1:16" hidden="1" outlineLevel="2">
      <c r="A364" s="4">
        <f t="shared" si="11"/>
        <v>11</v>
      </c>
      <c r="B364" s="60" t="s">
        <v>468</v>
      </c>
      <c r="C364" s="60" t="s">
        <v>651</v>
      </c>
      <c r="D364" s="158" t="s">
        <v>471</v>
      </c>
      <c r="E364" s="60" t="s">
        <v>839</v>
      </c>
      <c r="F364" s="42" t="s">
        <v>487</v>
      </c>
      <c r="G364" s="15"/>
      <c r="H364" s="13"/>
      <c r="I364" s="13"/>
      <c r="J364" s="13"/>
      <c r="K364" s="13"/>
      <c r="L364" s="13"/>
      <c r="M364" s="13"/>
      <c r="N364" s="10"/>
      <c r="O364" s="10"/>
      <c r="P364" s="13"/>
    </row>
    <row r="365" spans="1:16" hidden="1" outlineLevel="2">
      <c r="A365" s="4">
        <f t="shared" si="11"/>
        <v>12</v>
      </c>
      <c r="B365" s="60" t="s">
        <v>468</v>
      </c>
      <c r="C365" s="4"/>
      <c r="D365" s="158" t="s">
        <v>483</v>
      </c>
      <c r="E365" s="11" t="s">
        <v>838</v>
      </c>
      <c r="F365" s="42" t="s">
        <v>487</v>
      </c>
      <c r="G365" s="15"/>
      <c r="H365" s="13"/>
      <c r="I365" s="13"/>
      <c r="J365" s="13"/>
      <c r="K365" s="13"/>
      <c r="L365" s="13"/>
      <c r="M365" s="13"/>
      <c r="N365" s="10"/>
      <c r="O365" s="10"/>
      <c r="P365" s="13"/>
    </row>
    <row r="366" spans="1:16" hidden="1" outlineLevel="2">
      <c r="A366" s="4">
        <f t="shared" si="11"/>
        <v>13</v>
      </c>
      <c r="B366" s="60" t="s">
        <v>466</v>
      </c>
      <c r="C366" s="122" t="s">
        <v>547</v>
      </c>
      <c r="D366" s="158" t="s">
        <v>484</v>
      </c>
      <c r="E366" s="11" t="s">
        <v>838</v>
      </c>
      <c r="F366" s="42" t="s">
        <v>487</v>
      </c>
      <c r="G366" s="37"/>
      <c r="H366" s="13"/>
      <c r="I366" s="13"/>
      <c r="J366" s="13"/>
      <c r="K366" s="13"/>
      <c r="L366" s="13" t="s">
        <v>360</v>
      </c>
      <c r="M366" s="13" t="s">
        <v>372</v>
      </c>
      <c r="N366" s="10"/>
      <c r="O366" s="10"/>
      <c r="P366" s="13"/>
    </row>
    <row r="367" spans="1:16" hidden="1" outlineLevel="2">
      <c r="A367" s="4">
        <f t="shared" si="11"/>
        <v>14</v>
      </c>
      <c r="B367" s="60" t="s">
        <v>469</v>
      </c>
      <c r="C367" s="123" t="s">
        <v>472</v>
      </c>
      <c r="D367" s="158" t="s">
        <v>472</v>
      </c>
      <c r="E367" s="11" t="s">
        <v>841</v>
      </c>
      <c r="F367" s="42" t="s">
        <v>487</v>
      </c>
      <c r="G367" s="15"/>
      <c r="H367" s="13"/>
      <c r="I367" s="13"/>
      <c r="J367" s="13"/>
      <c r="K367" s="13"/>
      <c r="L367" s="13"/>
      <c r="M367" s="13"/>
      <c r="N367" s="10"/>
      <c r="O367" s="10"/>
      <c r="P367" s="13"/>
    </row>
    <row r="368" spans="1:16">
      <c r="A368" s="117"/>
      <c r="B368" s="117"/>
      <c r="C368" s="117"/>
      <c r="D368" s="149" t="s">
        <v>33</v>
      </c>
      <c r="E368" s="118"/>
      <c r="F368" s="117"/>
      <c r="G368" s="116"/>
      <c r="H368" s="117"/>
      <c r="I368" s="117"/>
      <c r="J368" s="117"/>
      <c r="K368" s="117"/>
      <c r="L368" s="117"/>
      <c r="M368" s="117"/>
      <c r="N368" s="117"/>
      <c r="O368" s="117"/>
      <c r="P368" s="117"/>
    </row>
    <row r="369" spans="1:16" outlineLevel="1" collapsed="1">
      <c r="A369" s="25"/>
      <c r="B369" s="21"/>
      <c r="C369" s="21"/>
      <c r="D369" s="161" t="s">
        <v>932</v>
      </c>
      <c r="E369" s="22"/>
      <c r="F369" s="21"/>
      <c r="G369" s="25"/>
      <c r="H369" s="119"/>
      <c r="I369" s="119"/>
      <c r="J369" s="120"/>
      <c r="K369" s="120"/>
      <c r="L369" s="120"/>
      <c r="M369" s="120"/>
      <c r="N369" s="121"/>
      <c r="O369" s="121"/>
      <c r="P369" s="120"/>
    </row>
    <row r="370" spans="1:16" hidden="1" outlineLevel="2">
      <c r="A370" s="4">
        <f>A363+1</f>
        <v>11</v>
      </c>
      <c r="B370" s="4"/>
      <c r="C370" s="4"/>
      <c r="D370" s="150" t="s">
        <v>203</v>
      </c>
      <c r="E370" s="60" t="s">
        <v>842</v>
      </c>
      <c r="F370" s="41" t="s">
        <v>144</v>
      </c>
      <c r="G370" s="37"/>
      <c r="H370" s="13" t="s">
        <v>42</v>
      </c>
      <c r="I370" s="13" t="s">
        <v>168</v>
      </c>
      <c r="J370" s="13" t="s">
        <v>241</v>
      </c>
      <c r="K370" s="13"/>
      <c r="L370" s="32" t="s">
        <v>206</v>
      </c>
      <c r="M370" s="13" t="s">
        <v>242</v>
      </c>
      <c r="N370" s="30" t="s">
        <v>205</v>
      </c>
      <c r="O370" s="30" t="s">
        <v>205</v>
      </c>
      <c r="P370" s="13"/>
    </row>
    <row r="371" spans="1:16" hidden="1" outlineLevel="2">
      <c r="A371" s="4">
        <f t="shared" ref="A371:A373" si="12">A370+1</f>
        <v>12</v>
      </c>
      <c r="B371" s="4"/>
      <c r="C371" s="4"/>
      <c r="D371" s="150" t="s">
        <v>204</v>
      </c>
      <c r="E371" s="60" t="s">
        <v>842</v>
      </c>
      <c r="F371" s="41" t="s">
        <v>145</v>
      </c>
      <c r="G371" s="37"/>
      <c r="H371" s="13" t="s">
        <v>42</v>
      </c>
      <c r="I371" s="13" t="s">
        <v>168</v>
      </c>
      <c r="J371" s="13" t="s">
        <v>243</v>
      </c>
      <c r="K371" s="13"/>
      <c r="L371" s="32" t="s">
        <v>206</v>
      </c>
      <c r="M371" s="13" t="s">
        <v>244</v>
      </c>
      <c r="N371" s="30" t="s">
        <v>205</v>
      </c>
      <c r="O371" s="30" t="s">
        <v>205</v>
      </c>
      <c r="P371" s="13"/>
    </row>
    <row r="372" spans="1:16" s="10" customFormat="1" hidden="1" outlineLevel="2">
      <c r="A372" s="4">
        <f t="shared" si="12"/>
        <v>13</v>
      </c>
      <c r="B372" s="4"/>
      <c r="C372" s="4"/>
      <c r="D372" s="151" t="s">
        <v>342</v>
      </c>
      <c r="E372" s="60" t="s">
        <v>842</v>
      </c>
      <c r="F372" s="42" t="s">
        <v>487</v>
      </c>
      <c r="G372" s="15"/>
      <c r="H372" s="13"/>
      <c r="I372" s="13"/>
      <c r="J372" s="13"/>
      <c r="K372" s="13"/>
      <c r="L372" s="13"/>
      <c r="M372" s="13"/>
      <c r="P372" s="13"/>
    </row>
    <row r="373" spans="1:16" hidden="1" outlineLevel="2">
      <c r="A373" s="4">
        <f t="shared" si="12"/>
        <v>14</v>
      </c>
      <c r="B373" s="4"/>
      <c r="C373" s="4"/>
      <c r="D373" s="151" t="s">
        <v>343</v>
      </c>
      <c r="E373" s="60" t="s">
        <v>842</v>
      </c>
      <c r="F373" s="42" t="s">
        <v>487</v>
      </c>
      <c r="G373" s="15"/>
      <c r="H373" s="13"/>
      <c r="I373" s="13"/>
      <c r="J373" s="13"/>
      <c r="K373" s="13"/>
      <c r="L373" s="13"/>
      <c r="M373" s="13"/>
      <c r="N373" s="10"/>
      <c r="O373" s="10"/>
      <c r="P373" s="13"/>
    </row>
    <row r="374" spans="1:16" outlineLevel="1" collapsed="1">
      <c r="A374" s="25"/>
      <c r="B374" s="21"/>
      <c r="C374" s="21"/>
      <c r="D374" s="161" t="s">
        <v>933</v>
      </c>
      <c r="E374" s="22"/>
      <c r="F374" s="21"/>
      <c r="G374" s="25"/>
      <c r="H374" s="119"/>
      <c r="I374" s="119"/>
      <c r="J374" s="120"/>
      <c r="K374" s="120"/>
      <c r="L374" s="120"/>
      <c r="M374" s="120"/>
      <c r="N374" s="121"/>
      <c r="O374" s="121"/>
      <c r="P374" s="120"/>
    </row>
    <row r="375" spans="1:16" hidden="1" outlineLevel="2">
      <c r="A375" s="4">
        <v>1</v>
      </c>
      <c r="B375" s="60" t="s">
        <v>468</v>
      </c>
      <c r="C375" s="60" t="s">
        <v>681</v>
      </c>
      <c r="D375" s="158" t="s">
        <v>819</v>
      </c>
      <c r="E375" s="16" t="s">
        <v>831</v>
      </c>
      <c r="F375" s="28" t="s">
        <v>154</v>
      </c>
      <c r="G375" s="37"/>
      <c r="H375" s="13" t="s">
        <v>42</v>
      </c>
      <c r="I375" s="13" t="s">
        <v>168</v>
      </c>
      <c r="J375" s="13" t="s">
        <v>998</v>
      </c>
      <c r="K375" s="13"/>
      <c r="L375" s="13" t="s">
        <v>955</v>
      </c>
      <c r="M375" s="13" t="s">
        <v>997</v>
      </c>
      <c r="N375" s="10" t="s">
        <v>205</v>
      </c>
      <c r="O375" s="10"/>
      <c r="P375" s="13"/>
    </row>
    <row r="376" spans="1:16" hidden="1" outlineLevel="2">
      <c r="A376" s="4">
        <v>2</v>
      </c>
      <c r="B376" s="60" t="s">
        <v>466</v>
      </c>
      <c r="C376" s="122" t="s">
        <v>664</v>
      </c>
      <c r="D376" s="158" t="s">
        <v>473</v>
      </c>
      <c r="E376" s="16" t="s">
        <v>831</v>
      </c>
      <c r="F376" s="60" t="s">
        <v>155</v>
      </c>
      <c r="G376" s="37"/>
      <c r="H376" s="13" t="s">
        <v>42</v>
      </c>
      <c r="I376" s="13" t="s">
        <v>168</v>
      </c>
      <c r="J376" s="13" t="s">
        <v>436</v>
      </c>
      <c r="K376" s="13"/>
      <c r="L376" s="13" t="s">
        <v>988</v>
      </c>
      <c r="M376" s="13" t="s">
        <v>439</v>
      </c>
      <c r="N376" s="11" t="s">
        <v>450</v>
      </c>
      <c r="O376" s="11" t="s">
        <v>380</v>
      </c>
      <c r="P376" s="13"/>
    </row>
    <row r="377" spans="1:16" hidden="1" outlineLevel="2">
      <c r="A377" s="4">
        <v>3</v>
      </c>
      <c r="B377" s="60" t="s">
        <v>466</v>
      </c>
      <c r="C377" s="60" t="s">
        <v>461</v>
      </c>
      <c r="D377" s="158" t="s">
        <v>987</v>
      </c>
      <c r="E377" s="16" t="s">
        <v>831</v>
      </c>
      <c r="F377" s="60" t="s">
        <v>989</v>
      </c>
      <c r="G377" s="37"/>
      <c r="H377" s="13" t="s">
        <v>42</v>
      </c>
      <c r="I377" s="13" t="s">
        <v>168</v>
      </c>
      <c r="J377" s="13" t="s">
        <v>990</v>
      </c>
      <c r="K377" s="13"/>
      <c r="L377" s="13" t="s">
        <v>462</v>
      </c>
      <c r="M377" s="13" t="s">
        <v>439</v>
      </c>
      <c r="N377" s="11"/>
      <c r="O377" s="11"/>
      <c r="P377" s="13"/>
    </row>
    <row r="378" spans="1:16" hidden="1" outlineLevel="2">
      <c r="A378" s="4">
        <v>4</v>
      </c>
      <c r="B378" s="60" t="s">
        <v>466</v>
      </c>
      <c r="C378" s="122" t="s">
        <v>693</v>
      </c>
      <c r="D378" s="158" t="s">
        <v>474</v>
      </c>
      <c r="E378" s="11" t="s">
        <v>832</v>
      </c>
      <c r="F378" s="54" t="s">
        <v>156</v>
      </c>
      <c r="G378" s="37"/>
      <c r="H378" s="13" t="s">
        <v>42</v>
      </c>
      <c r="I378" s="13" t="s">
        <v>168</v>
      </c>
      <c r="J378" s="13" t="s">
        <v>396</v>
      </c>
      <c r="K378" s="13"/>
      <c r="L378" s="50" t="s">
        <v>379</v>
      </c>
      <c r="M378" s="13" t="s">
        <v>397</v>
      </c>
      <c r="N378" s="30" t="s">
        <v>205</v>
      </c>
      <c r="O378" s="52" t="s">
        <v>380</v>
      </c>
      <c r="P378" s="13"/>
    </row>
    <row r="379" spans="1:16" hidden="1" outlineLevel="2">
      <c r="A379" s="4">
        <v>5</v>
      </c>
      <c r="B379" s="60" t="s">
        <v>466</v>
      </c>
      <c r="C379" s="122" t="s">
        <v>538</v>
      </c>
      <c r="D379" s="153" t="s">
        <v>475</v>
      </c>
      <c r="E379" s="16" t="s">
        <v>831</v>
      </c>
      <c r="F379" s="59" t="s">
        <v>157</v>
      </c>
      <c r="G379" s="37"/>
      <c r="H379" s="13" t="s">
        <v>42</v>
      </c>
      <c r="I379" s="13" t="s">
        <v>168</v>
      </c>
      <c r="J379" s="13" t="s">
        <v>437</v>
      </c>
      <c r="K379" s="13"/>
      <c r="L379" s="13" t="s">
        <v>996</v>
      </c>
      <c r="M379" s="13" t="s">
        <v>438</v>
      </c>
      <c r="N379" s="11" t="s">
        <v>432</v>
      </c>
      <c r="O379" s="11" t="s">
        <v>431</v>
      </c>
      <c r="P379" s="13"/>
    </row>
    <row r="380" spans="1:16" hidden="1" outlineLevel="2">
      <c r="A380" s="4">
        <v>6</v>
      </c>
      <c r="B380" s="60" t="s">
        <v>466</v>
      </c>
      <c r="C380" s="60" t="s">
        <v>734</v>
      </c>
      <c r="D380" s="158" t="s">
        <v>476</v>
      </c>
      <c r="E380" s="11" t="s">
        <v>836</v>
      </c>
      <c r="F380" s="28" t="s">
        <v>160</v>
      </c>
      <c r="G380" s="37"/>
      <c r="H380" s="13" t="s">
        <v>42</v>
      </c>
      <c r="I380" s="13" t="s">
        <v>168</v>
      </c>
      <c r="J380" s="13" t="s">
        <v>429</v>
      </c>
      <c r="K380" s="17"/>
      <c r="L380" s="13" t="s">
        <v>399</v>
      </c>
      <c r="M380" s="13" t="s">
        <v>428</v>
      </c>
      <c r="N380" s="10" t="s">
        <v>400</v>
      </c>
      <c r="O380" s="10" t="s">
        <v>380</v>
      </c>
      <c r="P380" s="17"/>
    </row>
    <row r="381" spans="1:16" hidden="1" outlineLevel="2">
      <c r="A381" s="4">
        <v>7</v>
      </c>
      <c r="B381" s="60" t="s">
        <v>467</v>
      </c>
      <c r="C381" s="4" t="s">
        <v>677</v>
      </c>
      <c r="D381" s="158" t="s">
        <v>812</v>
      </c>
      <c r="E381" s="11" t="s">
        <v>833</v>
      </c>
      <c r="F381" s="42" t="s">
        <v>487</v>
      </c>
      <c r="G381" s="15"/>
      <c r="H381" s="13"/>
      <c r="I381" s="13"/>
      <c r="J381" s="13"/>
      <c r="K381" s="13"/>
      <c r="L381" s="13"/>
      <c r="M381" s="13"/>
      <c r="N381" s="10"/>
      <c r="O381" s="10"/>
      <c r="P381" s="13"/>
    </row>
    <row r="382" spans="1:16" hidden="1" outlineLevel="2">
      <c r="A382" s="4">
        <v>8</v>
      </c>
      <c r="B382" s="60" t="s">
        <v>467</v>
      </c>
      <c r="C382" s="4" t="s">
        <v>677</v>
      </c>
      <c r="D382" s="158" t="s">
        <v>813</v>
      </c>
      <c r="E382" s="11" t="s">
        <v>833</v>
      </c>
      <c r="F382" s="42" t="s">
        <v>487</v>
      </c>
      <c r="G382" s="15"/>
      <c r="H382" s="13"/>
      <c r="I382" s="13"/>
      <c r="J382" s="13"/>
      <c r="K382" s="13"/>
      <c r="L382" s="13"/>
      <c r="M382" s="13"/>
      <c r="N382" s="10"/>
      <c r="O382" s="10"/>
      <c r="P382" s="13"/>
    </row>
    <row r="383" spans="1:16" hidden="1" outlineLevel="2">
      <c r="A383" s="4">
        <v>9</v>
      </c>
      <c r="B383" s="60" t="s">
        <v>468</v>
      </c>
      <c r="C383" s="4"/>
      <c r="D383" s="158" t="s">
        <v>481</v>
      </c>
      <c r="E383" s="11" t="s">
        <v>833</v>
      </c>
      <c r="F383" s="42" t="s">
        <v>487</v>
      </c>
      <c r="G383" s="15"/>
      <c r="H383" s="13"/>
      <c r="I383" s="13"/>
      <c r="J383" s="13"/>
      <c r="K383" s="13"/>
      <c r="L383" s="13"/>
      <c r="M383" s="13"/>
      <c r="N383" s="10"/>
      <c r="O383" s="10"/>
      <c r="P383" s="13"/>
    </row>
    <row r="384" spans="1:16" hidden="1" outlineLevel="2">
      <c r="A384" s="4">
        <v>10</v>
      </c>
      <c r="B384" s="60" t="s">
        <v>468</v>
      </c>
      <c r="C384" s="60" t="s">
        <v>651</v>
      </c>
      <c r="D384" s="158" t="s">
        <v>482</v>
      </c>
      <c r="E384" s="11" t="s">
        <v>833</v>
      </c>
      <c r="F384" s="42" t="s">
        <v>487</v>
      </c>
      <c r="G384" s="15"/>
      <c r="H384" s="13"/>
      <c r="I384" s="13"/>
      <c r="J384" s="13"/>
      <c r="K384" s="13"/>
      <c r="L384" s="13"/>
      <c r="M384" s="13"/>
      <c r="N384" s="10"/>
      <c r="O384" s="10"/>
      <c r="P384" s="13"/>
    </row>
    <row r="385" spans="1:16" hidden="1" outlineLevel="2">
      <c r="A385" s="4">
        <v>11</v>
      </c>
      <c r="B385" s="60" t="s">
        <v>468</v>
      </c>
      <c r="C385" s="60" t="s">
        <v>651</v>
      </c>
      <c r="D385" s="158" t="s">
        <v>471</v>
      </c>
      <c r="E385" s="16" t="s">
        <v>831</v>
      </c>
      <c r="F385" s="42" t="s">
        <v>487</v>
      </c>
      <c r="G385" s="15"/>
      <c r="H385" s="13"/>
      <c r="I385" s="13"/>
      <c r="J385" s="13"/>
      <c r="K385" s="13"/>
      <c r="L385" s="13"/>
      <c r="M385" s="13"/>
      <c r="N385" s="10"/>
      <c r="O385" s="10"/>
      <c r="P385" s="13"/>
    </row>
    <row r="386" spans="1:16" hidden="1" outlineLevel="2">
      <c r="A386" s="4">
        <v>12</v>
      </c>
      <c r="B386" s="60" t="s">
        <v>468</v>
      </c>
      <c r="C386" s="4"/>
      <c r="D386" s="158" t="s">
        <v>483</v>
      </c>
      <c r="E386" s="11" t="s">
        <v>832</v>
      </c>
      <c r="F386" s="42" t="s">
        <v>487</v>
      </c>
      <c r="G386" s="15"/>
      <c r="H386" s="13"/>
      <c r="I386" s="13"/>
      <c r="J386" s="13"/>
      <c r="K386" s="13"/>
      <c r="L386" s="13"/>
      <c r="M386" s="13"/>
      <c r="N386" s="10"/>
      <c r="O386" s="10"/>
      <c r="P386" s="13"/>
    </row>
    <row r="387" spans="1:16" hidden="1" outlineLevel="2">
      <c r="A387" s="4">
        <v>13</v>
      </c>
      <c r="B387" s="60" t="s">
        <v>466</v>
      </c>
      <c r="C387" s="122" t="s">
        <v>547</v>
      </c>
      <c r="D387" s="158" t="s">
        <v>484</v>
      </c>
      <c r="E387" s="11" t="s">
        <v>832</v>
      </c>
      <c r="F387" s="42" t="s">
        <v>487</v>
      </c>
      <c r="G387" s="37"/>
      <c r="H387" s="13"/>
      <c r="I387" s="13"/>
      <c r="J387" s="13"/>
      <c r="K387" s="13"/>
      <c r="L387" s="13" t="s">
        <v>360</v>
      </c>
      <c r="M387" s="13" t="s">
        <v>376</v>
      </c>
      <c r="N387" s="10"/>
      <c r="O387" s="10"/>
      <c r="P387" s="13"/>
    </row>
    <row r="388" spans="1:16" hidden="1" outlineLevel="2">
      <c r="A388" s="4">
        <v>14</v>
      </c>
      <c r="B388" s="60" t="s">
        <v>469</v>
      </c>
      <c r="C388" s="123" t="s">
        <v>472</v>
      </c>
      <c r="D388" s="158" t="s">
        <v>472</v>
      </c>
      <c r="E388" s="11" t="s">
        <v>833</v>
      </c>
      <c r="F388" s="42" t="s">
        <v>487</v>
      </c>
      <c r="G388" s="15"/>
      <c r="H388" s="13"/>
      <c r="I388" s="13"/>
      <c r="J388" s="13"/>
      <c r="K388" s="13"/>
      <c r="L388" s="13"/>
      <c r="M388" s="13"/>
      <c r="N388" s="10"/>
      <c r="O388" s="10"/>
      <c r="P388" s="13"/>
    </row>
    <row r="389" spans="1:16" outlineLevel="1" collapsed="1">
      <c r="A389" s="25"/>
      <c r="B389" s="21"/>
      <c r="C389" s="21"/>
      <c r="D389" s="161" t="s">
        <v>934</v>
      </c>
      <c r="E389" s="22"/>
      <c r="F389" s="21"/>
      <c r="G389" s="25"/>
      <c r="H389" s="119"/>
      <c r="I389" s="119"/>
      <c r="J389" s="120"/>
      <c r="K389" s="120"/>
      <c r="L389" s="120"/>
      <c r="M389" s="120"/>
      <c r="N389" s="121"/>
      <c r="O389" s="121"/>
      <c r="P389" s="120"/>
    </row>
    <row r="390" spans="1:16" hidden="1" outlineLevel="2">
      <c r="A390" s="4">
        <v>1</v>
      </c>
      <c r="B390" s="4"/>
      <c r="C390" s="4"/>
      <c r="D390" s="158" t="s">
        <v>37</v>
      </c>
      <c r="E390" s="16" t="s">
        <v>831</v>
      </c>
      <c r="F390" s="28" t="s">
        <v>150</v>
      </c>
      <c r="G390" s="37"/>
      <c r="H390" s="13" t="s">
        <v>42</v>
      </c>
      <c r="I390" s="13" t="s">
        <v>168</v>
      </c>
      <c r="J390" s="13" t="s">
        <v>1000</v>
      </c>
      <c r="K390" s="13"/>
      <c r="L390" s="13" t="s">
        <v>1001</v>
      </c>
      <c r="M390" s="13" t="s">
        <v>999</v>
      </c>
      <c r="N390" s="10"/>
      <c r="O390" s="10"/>
      <c r="P390" s="13"/>
    </row>
    <row r="391" spans="1:16" hidden="1" outlineLevel="2">
      <c r="A391" s="4">
        <v>2</v>
      </c>
      <c r="B391" s="4"/>
      <c r="C391" s="4"/>
      <c r="D391" s="153" t="s">
        <v>38</v>
      </c>
      <c r="E391" s="16" t="s">
        <v>831</v>
      </c>
      <c r="F391" s="59" t="s">
        <v>151</v>
      </c>
      <c r="G391" s="37"/>
      <c r="H391" s="13" t="s">
        <v>42</v>
      </c>
      <c r="I391" s="13" t="s">
        <v>168</v>
      </c>
      <c r="J391" s="13" t="s">
        <v>441</v>
      </c>
      <c r="K391" s="13"/>
      <c r="L391" s="13" t="s">
        <v>996</v>
      </c>
      <c r="M391" s="13" t="s">
        <v>442</v>
      </c>
      <c r="N391" s="30" t="s">
        <v>205</v>
      </c>
      <c r="O391" s="52" t="s">
        <v>380</v>
      </c>
      <c r="P391" s="13"/>
    </row>
    <row r="392" spans="1:16" hidden="1" outlineLevel="2">
      <c r="A392" s="4">
        <v>3</v>
      </c>
      <c r="B392" s="4"/>
      <c r="C392" s="4"/>
      <c r="D392" s="158" t="s">
        <v>39</v>
      </c>
      <c r="E392" s="16" t="s">
        <v>831</v>
      </c>
      <c r="F392" s="60" t="s">
        <v>152</v>
      </c>
      <c r="G392" s="37"/>
      <c r="H392" s="13" t="s">
        <v>42</v>
      </c>
      <c r="I392" s="13" t="s">
        <v>168</v>
      </c>
      <c r="J392" s="13" t="s">
        <v>430</v>
      </c>
      <c r="K392" s="13"/>
      <c r="L392" s="13" t="s">
        <v>988</v>
      </c>
      <c r="M392" s="13" t="s">
        <v>435</v>
      </c>
      <c r="N392" s="11" t="s">
        <v>450</v>
      </c>
      <c r="O392" s="11" t="s">
        <v>380</v>
      </c>
      <c r="P392" s="13"/>
    </row>
    <row r="393" spans="1:16" hidden="1" outlineLevel="2">
      <c r="A393" s="4"/>
      <c r="B393" s="60" t="s">
        <v>466</v>
      </c>
      <c r="C393" s="60" t="s">
        <v>461</v>
      </c>
      <c r="D393" s="158" t="s">
        <v>987</v>
      </c>
      <c r="E393" s="16" t="s">
        <v>831</v>
      </c>
      <c r="F393" s="60" t="s">
        <v>991</v>
      </c>
      <c r="G393" s="37"/>
      <c r="H393" s="13" t="s">
        <v>42</v>
      </c>
      <c r="I393" s="13" t="s">
        <v>168</v>
      </c>
      <c r="J393" s="13" t="s">
        <v>993</v>
      </c>
      <c r="K393" s="13"/>
      <c r="L393" s="13" t="s">
        <v>462</v>
      </c>
      <c r="M393" s="13" t="s">
        <v>435</v>
      </c>
      <c r="N393" s="11"/>
      <c r="O393" s="11"/>
      <c r="P393" s="13"/>
    </row>
    <row r="394" spans="1:16" hidden="1" outlineLevel="2">
      <c r="A394" s="4">
        <v>4</v>
      </c>
      <c r="B394" s="4"/>
      <c r="C394" s="4"/>
      <c r="D394" s="158" t="s">
        <v>40</v>
      </c>
      <c r="E394" s="11">
        <v>812</v>
      </c>
      <c r="F394" s="59" t="s">
        <v>153</v>
      </c>
      <c r="G394" s="15"/>
      <c r="H394" s="13" t="s">
        <v>42</v>
      </c>
      <c r="I394" s="13" t="s">
        <v>168</v>
      </c>
      <c r="J394" s="13"/>
      <c r="K394" s="13"/>
      <c r="L394" s="13"/>
      <c r="M394" s="13"/>
      <c r="N394" s="10"/>
      <c r="O394" s="10"/>
      <c r="P394" s="13"/>
    </row>
    <row r="395" spans="1:16" hidden="1" outlineLevel="2">
      <c r="A395" s="4">
        <v>5</v>
      </c>
      <c r="B395" s="4"/>
      <c r="C395" s="4"/>
      <c r="D395" s="158" t="s">
        <v>41</v>
      </c>
      <c r="E395" s="11">
        <v>812</v>
      </c>
      <c r="F395" s="58" t="s">
        <v>159</v>
      </c>
      <c r="G395" s="37"/>
      <c r="H395" s="13" t="s">
        <v>42</v>
      </c>
      <c r="I395" s="13" t="s">
        <v>168</v>
      </c>
      <c r="J395" s="13" t="s">
        <v>427</v>
      </c>
      <c r="K395" s="17"/>
      <c r="L395" s="13" t="s">
        <v>399</v>
      </c>
      <c r="M395" s="13" t="s">
        <v>426</v>
      </c>
      <c r="N395" s="10" t="s">
        <v>400</v>
      </c>
      <c r="O395" s="10" t="s">
        <v>380</v>
      </c>
      <c r="P395" s="17"/>
    </row>
    <row r="396" spans="1:16" hidden="1" outlineLevel="2">
      <c r="A396" s="4">
        <v>6</v>
      </c>
      <c r="B396" s="4"/>
      <c r="C396" s="4"/>
      <c r="D396" s="158" t="s">
        <v>350</v>
      </c>
      <c r="E396" s="11">
        <v>812</v>
      </c>
      <c r="F396" s="42" t="s">
        <v>487</v>
      </c>
      <c r="G396" s="15"/>
      <c r="H396" s="13"/>
      <c r="I396" s="13"/>
      <c r="J396" s="13"/>
      <c r="K396" s="13"/>
      <c r="L396" s="13"/>
      <c r="M396" s="13"/>
      <c r="N396" s="10"/>
      <c r="O396" s="10"/>
      <c r="P396" s="13"/>
    </row>
    <row r="397" spans="1:16" hidden="1" outlineLevel="2">
      <c r="A397" s="4">
        <v>7</v>
      </c>
      <c r="B397" s="4"/>
      <c r="C397" s="4"/>
      <c r="D397" s="158" t="s">
        <v>344</v>
      </c>
      <c r="E397" s="11">
        <v>812</v>
      </c>
      <c r="F397" s="42" t="s">
        <v>487</v>
      </c>
      <c r="G397" s="15"/>
      <c r="H397" s="13"/>
      <c r="I397" s="13"/>
      <c r="J397" s="13"/>
      <c r="K397" s="13"/>
      <c r="L397" s="13"/>
      <c r="M397" s="13"/>
      <c r="N397" s="10"/>
      <c r="O397" s="10"/>
      <c r="P397" s="13"/>
    </row>
    <row r="398" spans="1:16" hidden="1" outlineLevel="2">
      <c r="A398" s="4">
        <v>8</v>
      </c>
      <c r="B398" s="4"/>
      <c r="C398" s="4"/>
      <c r="D398" s="158" t="s">
        <v>345</v>
      </c>
      <c r="E398" s="11">
        <v>812</v>
      </c>
      <c r="F398" s="42" t="s">
        <v>487</v>
      </c>
      <c r="G398" s="15"/>
      <c r="H398" s="13"/>
      <c r="I398" s="13"/>
      <c r="J398" s="13"/>
      <c r="K398" s="13"/>
      <c r="L398" s="13"/>
      <c r="M398" s="13"/>
      <c r="N398" s="10"/>
      <c r="O398" s="10"/>
      <c r="P398" s="13"/>
    </row>
    <row r="399" spans="1:16" hidden="1" outlineLevel="2">
      <c r="A399" s="4">
        <v>9</v>
      </c>
      <c r="B399" s="4"/>
      <c r="C399" s="4"/>
      <c r="D399" s="158" t="s">
        <v>346</v>
      </c>
      <c r="E399" s="11">
        <v>812</v>
      </c>
      <c r="F399" s="42" t="s">
        <v>487</v>
      </c>
      <c r="G399" s="15"/>
      <c r="H399" s="13"/>
      <c r="I399" s="13"/>
      <c r="J399" s="13"/>
      <c r="K399" s="13"/>
      <c r="L399" s="13"/>
      <c r="M399" s="13"/>
      <c r="N399" s="10"/>
      <c r="O399" s="10"/>
      <c r="P399" s="13"/>
    </row>
    <row r="400" spans="1:16" hidden="1" outlineLevel="2">
      <c r="A400" s="4">
        <v>10</v>
      </c>
      <c r="B400" s="4"/>
      <c r="C400" s="4"/>
      <c r="D400" s="158" t="s">
        <v>347</v>
      </c>
      <c r="E400" s="11">
        <v>812</v>
      </c>
      <c r="F400" s="42" t="s">
        <v>487</v>
      </c>
      <c r="G400" s="15"/>
      <c r="H400" s="13"/>
      <c r="I400" s="13"/>
      <c r="J400" s="13"/>
      <c r="K400" s="13"/>
      <c r="L400" s="13"/>
      <c r="M400" s="13"/>
      <c r="N400" s="10"/>
      <c r="O400" s="10"/>
      <c r="P400" s="13"/>
    </row>
    <row r="401" spans="1:16" hidden="1" outlineLevel="2">
      <c r="A401" s="4">
        <v>11</v>
      </c>
      <c r="B401" s="4"/>
      <c r="C401" s="4"/>
      <c r="D401" s="158" t="s">
        <v>348</v>
      </c>
      <c r="E401" s="11">
        <v>812</v>
      </c>
      <c r="F401" s="42" t="s">
        <v>487</v>
      </c>
      <c r="G401" s="15"/>
      <c r="H401" s="13"/>
      <c r="I401" s="13"/>
      <c r="J401" s="13"/>
      <c r="K401" s="13"/>
      <c r="L401" s="13"/>
      <c r="M401" s="13"/>
      <c r="N401" s="10"/>
      <c r="O401" s="10"/>
      <c r="P401" s="13"/>
    </row>
    <row r="402" spans="1:16" hidden="1" outlineLevel="2">
      <c r="A402" s="4">
        <v>12</v>
      </c>
      <c r="B402" s="4"/>
      <c r="C402" s="4"/>
      <c r="D402" s="158" t="s">
        <v>349</v>
      </c>
      <c r="E402" s="11">
        <v>812</v>
      </c>
      <c r="F402" s="42" t="s">
        <v>487</v>
      </c>
      <c r="G402" s="37"/>
      <c r="H402" s="13"/>
      <c r="I402" s="13"/>
      <c r="J402" s="13"/>
      <c r="K402" s="13"/>
      <c r="L402" s="13" t="s">
        <v>360</v>
      </c>
      <c r="M402" s="13" t="s">
        <v>375</v>
      </c>
      <c r="N402" s="10"/>
      <c r="O402" s="10"/>
      <c r="P402" s="13"/>
    </row>
    <row r="403" spans="1:16" outlineLevel="1" collapsed="1">
      <c r="A403" s="25"/>
      <c r="B403" s="21"/>
      <c r="C403" s="21"/>
      <c r="D403" s="161" t="s">
        <v>935</v>
      </c>
      <c r="E403" s="22"/>
      <c r="F403" s="21"/>
      <c r="G403" s="25"/>
      <c r="H403" s="119"/>
      <c r="I403" s="119"/>
      <c r="J403" s="120"/>
      <c r="K403" s="120"/>
      <c r="L403" s="120"/>
      <c r="M403" s="120"/>
      <c r="N403" s="121"/>
      <c r="O403" s="121"/>
      <c r="P403" s="120"/>
    </row>
    <row r="404" spans="1:16" hidden="1" outlineLevel="2">
      <c r="A404" s="4">
        <v>1</v>
      </c>
      <c r="B404" s="60" t="s">
        <v>468</v>
      </c>
      <c r="C404" s="60" t="s">
        <v>681</v>
      </c>
      <c r="D404" s="10" t="s">
        <v>819</v>
      </c>
      <c r="E404" s="16" t="s">
        <v>831</v>
      </c>
      <c r="F404" s="28" t="s">
        <v>146</v>
      </c>
      <c r="G404" s="37"/>
      <c r="H404" s="13" t="s">
        <v>42</v>
      </c>
      <c r="I404" s="13" t="s">
        <v>168</v>
      </c>
      <c r="J404" s="13"/>
      <c r="K404" s="13"/>
      <c r="L404" s="13"/>
      <c r="M404" s="13"/>
      <c r="N404" s="10"/>
      <c r="O404" s="10"/>
      <c r="P404" s="13"/>
    </row>
    <row r="405" spans="1:16" hidden="1" outlineLevel="2">
      <c r="A405" s="4">
        <v>2</v>
      </c>
      <c r="B405" s="60" t="s">
        <v>466</v>
      </c>
      <c r="C405" s="122" t="s">
        <v>664</v>
      </c>
      <c r="D405" s="10" t="s">
        <v>473</v>
      </c>
      <c r="E405" s="16" t="s">
        <v>831</v>
      </c>
      <c r="F405" s="60" t="s">
        <v>147</v>
      </c>
      <c r="G405" s="37"/>
      <c r="H405" s="13" t="s">
        <v>42</v>
      </c>
      <c r="I405" s="13" t="s">
        <v>168</v>
      </c>
      <c r="J405" s="13" t="s">
        <v>440</v>
      </c>
      <c r="K405" s="13"/>
      <c r="L405" s="13" t="s">
        <v>988</v>
      </c>
      <c r="M405" s="13" t="s">
        <v>994</v>
      </c>
      <c r="N405" s="11" t="s">
        <v>450</v>
      </c>
      <c r="O405" s="11" t="s">
        <v>380</v>
      </c>
      <c r="P405" s="13"/>
    </row>
    <row r="406" spans="1:16" hidden="1" outlineLevel="2">
      <c r="A406" s="4">
        <v>3</v>
      </c>
      <c r="B406" s="60" t="s">
        <v>466</v>
      </c>
      <c r="C406" s="60" t="s">
        <v>461</v>
      </c>
      <c r="D406" s="10" t="s">
        <v>464</v>
      </c>
      <c r="E406" s="16" t="s">
        <v>831</v>
      </c>
      <c r="F406" s="60" t="s">
        <v>992</v>
      </c>
      <c r="G406" s="37"/>
      <c r="H406" s="13" t="s">
        <v>42</v>
      </c>
      <c r="I406" s="13" t="s">
        <v>168</v>
      </c>
      <c r="J406" s="13" t="s">
        <v>995</v>
      </c>
      <c r="K406" s="13"/>
      <c r="L406" s="13" t="s">
        <v>462</v>
      </c>
      <c r="M406" s="13" t="s">
        <v>994</v>
      </c>
      <c r="N406" s="11"/>
      <c r="O406" s="11"/>
      <c r="P406" s="13"/>
    </row>
    <row r="407" spans="1:16" hidden="1" outlineLevel="2">
      <c r="A407" s="4">
        <v>4</v>
      </c>
      <c r="B407" s="60" t="s">
        <v>466</v>
      </c>
      <c r="C407" s="122" t="s">
        <v>693</v>
      </c>
      <c r="D407" s="10" t="s">
        <v>474</v>
      </c>
      <c r="E407" s="11" t="s">
        <v>834</v>
      </c>
      <c r="F407" s="54" t="s">
        <v>148</v>
      </c>
      <c r="G407" s="37"/>
      <c r="H407" s="13" t="s">
        <v>42</v>
      </c>
      <c r="I407" s="13" t="s">
        <v>168</v>
      </c>
      <c r="J407" s="13" t="s">
        <v>394</v>
      </c>
      <c r="K407" s="13"/>
      <c r="L407" s="50" t="s">
        <v>379</v>
      </c>
      <c r="M407" s="13" t="s">
        <v>395</v>
      </c>
      <c r="N407" s="30" t="s">
        <v>205</v>
      </c>
      <c r="O407" s="52" t="s">
        <v>380</v>
      </c>
      <c r="P407" s="13"/>
    </row>
    <row r="408" spans="1:16" hidden="1" outlineLevel="2">
      <c r="A408" s="4">
        <v>5</v>
      </c>
      <c r="B408" s="60" t="s">
        <v>466</v>
      </c>
      <c r="C408" s="122" t="s">
        <v>538</v>
      </c>
      <c r="D408" s="3" t="s">
        <v>475</v>
      </c>
      <c r="E408" s="16" t="s">
        <v>831</v>
      </c>
      <c r="F408" s="60" t="s">
        <v>149</v>
      </c>
      <c r="G408" s="37"/>
      <c r="H408" s="13" t="s">
        <v>42</v>
      </c>
      <c r="I408" s="13" t="s">
        <v>168</v>
      </c>
      <c r="J408" s="13" t="s">
        <v>433</v>
      </c>
      <c r="K408" s="13"/>
      <c r="L408" s="13" t="s">
        <v>996</v>
      </c>
      <c r="M408" s="13" t="s">
        <v>434</v>
      </c>
      <c r="N408" s="11" t="s">
        <v>432</v>
      </c>
      <c r="O408" s="11" t="s">
        <v>431</v>
      </c>
      <c r="P408" s="13"/>
    </row>
    <row r="409" spans="1:16" hidden="1" outlineLevel="2">
      <c r="A409" s="4">
        <v>6</v>
      </c>
      <c r="B409" s="60" t="s">
        <v>466</v>
      </c>
      <c r="C409" s="60" t="s">
        <v>734</v>
      </c>
      <c r="D409" s="10" t="s">
        <v>476</v>
      </c>
      <c r="E409" s="11" t="s">
        <v>837</v>
      </c>
      <c r="F409" s="58" t="s">
        <v>158</v>
      </c>
      <c r="G409" s="37"/>
      <c r="H409" s="13" t="s">
        <v>42</v>
      </c>
      <c r="I409" s="13" t="s">
        <v>168</v>
      </c>
      <c r="J409" s="13" t="s">
        <v>425</v>
      </c>
      <c r="K409" s="17"/>
      <c r="L409" s="13" t="s">
        <v>399</v>
      </c>
      <c r="M409" s="13" t="s">
        <v>424</v>
      </c>
      <c r="N409" s="10" t="s">
        <v>400</v>
      </c>
      <c r="O409" s="10" t="s">
        <v>380</v>
      </c>
      <c r="P409" s="17"/>
    </row>
    <row r="410" spans="1:16" hidden="1" outlineLevel="2">
      <c r="A410" s="4">
        <v>7</v>
      </c>
      <c r="B410" s="60" t="s">
        <v>467</v>
      </c>
      <c r="C410" s="4" t="s">
        <v>677</v>
      </c>
      <c r="D410" s="10" t="s">
        <v>812</v>
      </c>
      <c r="E410" s="11" t="s">
        <v>835</v>
      </c>
      <c r="F410" s="42" t="s">
        <v>487</v>
      </c>
      <c r="G410" s="15"/>
      <c r="H410" s="13"/>
      <c r="I410" s="13"/>
      <c r="J410" s="13"/>
      <c r="K410" s="13"/>
      <c r="L410" s="13"/>
      <c r="M410" s="13"/>
      <c r="N410" s="10"/>
      <c r="O410" s="10"/>
      <c r="P410" s="13"/>
    </row>
    <row r="411" spans="1:16" hidden="1" outlineLevel="2">
      <c r="A411" s="4">
        <v>8</v>
      </c>
      <c r="B411" s="60" t="s">
        <v>467</v>
      </c>
      <c r="C411" s="4" t="s">
        <v>677</v>
      </c>
      <c r="D411" s="10" t="s">
        <v>813</v>
      </c>
      <c r="E411" s="11" t="s">
        <v>835</v>
      </c>
      <c r="F411" s="42" t="s">
        <v>487</v>
      </c>
      <c r="G411" s="15"/>
      <c r="H411" s="13"/>
      <c r="I411" s="13"/>
      <c r="J411" s="13"/>
      <c r="K411" s="13"/>
      <c r="L411" s="13"/>
      <c r="M411" s="13"/>
      <c r="N411" s="10"/>
      <c r="O411" s="10"/>
      <c r="P411" s="13"/>
    </row>
    <row r="412" spans="1:16" hidden="1" outlineLevel="2">
      <c r="A412" s="4">
        <v>9</v>
      </c>
      <c r="B412" s="60" t="s">
        <v>468</v>
      </c>
      <c r="C412" s="4"/>
      <c r="D412" s="10" t="s">
        <v>481</v>
      </c>
      <c r="E412" s="11" t="s">
        <v>835</v>
      </c>
      <c r="F412" s="42" t="s">
        <v>487</v>
      </c>
      <c r="G412" s="15"/>
      <c r="H412" s="13"/>
      <c r="I412" s="13"/>
      <c r="J412" s="13"/>
      <c r="K412" s="13"/>
      <c r="L412" s="13"/>
      <c r="M412" s="13"/>
      <c r="N412" s="10"/>
      <c r="O412" s="10"/>
      <c r="P412" s="13"/>
    </row>
    <row r="413" spans="1:16" hidden="1" outlineLevel="2">
      <c r="A413" s="4">
        <v>10</v>
      </c>
      <c r="B413" s="60" t="s">
        <v>468</v>
      </c>
      <c r="C413" s="60" t="s">
        <v>651</v>
      </c>
      <c r="D413" s="10" t="s">
        <v>482</v>
      </c>
      <c r="E413" s="11" t="s">
        <v>835</v>
      </c>
      <c r="F413" s="42" t="s">
        <v>487</v>
      </c>
      <c r="G413" s="15"/>
      <c r="H413" s="13"/>
      <c r="I413" s="13"/>
      <c r="J413" s="13"/>
      <c r="K413" s="13"/>
      <c r="L413" s="13"/>
      <c r="M413" s="13"/>
      <c r="N413" s="10"/>
      <c r="O413" s="10"/>
      <c r="P413" s="13"/>
    </row>
    <row r="414" spans="1:16" hidden="1" outlineLevel="2">
      <c r="A414" s="4">
        <v>11</v>
      </c>
      <c r="B414" s="60" t="s">
        <v>468</v>
      </c>
      <c r="C414" s="60" t="s">
        <v>651</v>
      </c>
      <c r="D414" s="10" t="s">
        <v>471</v>
      </c>
      <c r="E414" s="16" t="s">
        <v>831</v>
      </c>
      <c r="F414" s="42" t="s">
        <v>487</v>
      </c>
      <c r="G414" s="15"/>
      <c r="H414" s="13"/>
      <c r="I414" s="13"/>
      <c r="J414" s="13"/>
      <c r="K414" s="13"/>
      <c r="L414" s="13"/>
      <c r="M414" s="13"/>
      <c r="N414" s="10"/>
      <c r="O414" s="10"/>
      <c r="P414" s="13"/>
    </row>
    <row r="415" spans="1:16" hidden="1" outlineLevel="2">
      <c r="A415" s="4">
        <v>12</v>
      </c>
      <c r="B415" s="60" t="s">
        <v>468</v>
      </c>
      <c r="C415" s="4"/>
      <c r="D415" s="10" t="s">
        <v>483</v>
      </c>
      <c r="E415" s="11" t="s">
        <v>834</v>
      </c>
      <c r="F415" s="42" t="s">
        <v>487</v>
      </c>
      <c r="G415" s="15"/>
      <c r="H415" s="13"/>
      <c r="I415" s="13"/>
      <c r="J415" s="13"/>
      <c r="K415" s="13"/>
      <c r="L415" s="13"/>
      <c r="M415" s="13"/>
      <c r="N415" s="10"/>
      <c r="O415" s="10"/>
      <c r="P415" s="13"/>
    </row>
    <row r="416" spans="1:16" hidden="1" outlineLevel="2">
      <c r="A416" s="4">
        <v>13</v>
      </c>
      <c r="B416" s="60" t="s">
        <v>466</v>
      </c>
      <c r="C416" s="122" t="s">
        <v>547</v>
      </c>
      <c r="D416" s="10" t="s">
        <v>484</v>
      </c>
      <c r="E416" s="11" t="s">
        <v>834</v>
      </c>
      <c r="F416" s="42" t="s">
        <v>487</v>
      </c>
      <c r="G416" s="37"/>
      <c r="H416" s="13"/>
      <c r="I416" s="13"/>
      <c r="J416" s="13"/>
      <c r="K416" s="13"/>
      <c r="L416" s="13" t="s">
        <v>360</v>
      </c>
      <c r="M416" s="13" t="s">
        <v>374</v>
      </c>
      <c r="N416" s="10"/>
      <c r="O416" s="10"/>
      <c r="P416" s="13"/>
    </row>
    <row r="417" spans="1:16" hidden="1" outlineLevel="2">
      <c r="A417" s="4">
        <v>14</v>
      </c>
      <c r="B417" s="60" t="s">
        <v>469</v>
      </c>
      <c r="C417" s="123" t="s">
        <v>472</v>
      </c>
      <c r="D417" s="10" t="s">
        <v>472</v>
      </c>
      <c r="E417" s="11" t="s">
        <v>835</v>
      </c>
      <c r="F417" s="42" t="s">
        <v>487</v>
      </c>
      <c r="G417" s="15"/>
      <c r="H417" s="13"/>
      <c r="I417" s="13"/>
      <c r="J417" s="13"/>
      <c r="K417" s="13"/>
      <c r="L417" s="13"/>
      <c r="M417" s="13"/>
      <c r="N417" s="10"/>
      <c r="O417" s="10"/>
      <c r="P417" s="13"/>
    </row>
  </sheetData>
  <mergeCells count="4">
    <mergeCell ref="A237:C237"/>
    <mergeCell ref="A125:C125"/>
    <mergeCell ref="A222:C222"/>
    <mergeCell ref="A217:C217"/>
  </mergeCells>
  <hyperlinks>
    <hyperlink ref="F241" r:id="rId1"/>
  </hyperlinks>
  <pageMargins left="0.7" right="0.7" top="0.75" bottom="0.75" header="0.3" footer="0.3"/>
  <pageSetup paperSize="9"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selection activeCell="L12" sqref="L12"/>
    </sheetView>
  </sheetViews>
  <sheetFormatPr defaultRowHeight="15"/>
  <cols>
    <col min="1" max="2" width="12" style="66" bestFit="1" customWidth="1"/>
    <col min="3" max="3" width="17.5703125" style="66" bestFit="1" customWidth="1"/>
    <col min="4" max="4" width="17.5703125" style="66" customWidth="1"/>
    <col min="5" max="5" width="12.85546875" style="66" bestFit="1" customWidth="1"/>
    <col min="6" max="6" width="12" style="68" bestFit="1" customWidth="1"/>
    <col min="7" max="7" width="10.28515625" style="68" bestFit="1" customWidth="1"/>
    <col min="8" max="8" width="9.140625" style="68" bestFit="1" customWidth="1"/>
    <col min="9" max="9" width="10.28515625" style="68" bestFit="1" customWidth="1"/>
    <col min="10" max="10" width="11" style="68" bestFit="1" customWidth="1"/>
    <col min="11" max="11" width="11.7109375" style="68" bestFit="1" customWidth="1"/>
    <col min="12" max="13" width="10.140625" style="68" customWidth="1"/>
    <col min="14" max="14" width="8.7109375" style="68" customWidth="1"/>
    <col min="15" max="15" width="11.7109375" style="68" bestFit="1" customWidth="1"/>
    <col min="16" max="16" width="9.42578125" style="68" customWidth="1"/>
    <col min="17" max="17" width="8.42578125" style="68" customWidth="1"/>
    <col min="18" max="18" width="9.140625" style="68"/>
    <col min="19" max="19" width="2" style="68" bestFit="1" customWidth="1"/>
    <col min="20" max="20" width="17" style="68" bestFit="1" customWidth="1"/>
    <col min="21" max="16384" width="9.140625" style="68"/>
  </cols>
  <sheetData>
    <row r="1" spans="1:20" s="66" customFormat="1">
      <c r="A1" s="218" t="s">
        <v>1058</v>
      </c>
      <c r="B1" s="218" t="s">
        <v>1059</v>
      </c>
      <c r="C1" s="218" t="s">
        <v>1051</v>
      </c>
      <c r="D1" s="218" t="s">
        <v>1061</v>
      </c>
      <c r="E1" s="217" t="s">
        <v>486</v>
      </c>
      <c r="F1" s="216" t="s">
        <v>958</v>
      </c>
      <c r="G1" s="217"/>
      <c r="H1" s="217"/>
      <c r="I1" s="217"/>
      <c r="J1" s="217"/>
      <c r="K1" s="217"/>
      <c r="L1" s="217"/>
      <c r="M1" s="217"/>
      <c r="N1" s="217"/>
      <c r="O1" s="217"/>
      <c r="P1" s="217"/>
      <c r="Q1" s="217"/>
    </row>
    <row r="2" spans="1:20" s="66" customFormat="1" ht="45">
      <c r="A2" s="217"/>
      <c r="B2" s="217"/>
      <c r="C2" s="218"/>
      <c r="D2" s="218"/>
      <c r="E2" s="217"/>
      <c r="F2" s="212" t="s">
        <v>1066</v>
      </c>
      <c r="G2" s="184" t="s">
        <v>957</v>
      </c>
      <c r="H2" s="212" t="s">
        <v>1067</v>
      </c>
      <c r="I2" s="184" t="s">
        <v>957</v>
      </c>
      <c r="J2" s="184" t="s">
        <v>956</v>
      </c>
      <c r="K2" s="202" t="s">
        <v>1046</v>
      </c>
      <c r="L2" s="202" t="s">
        <v>1050</v>
      </c>
      <c r="M2" s="202" t="s">
        <v>1060</v>
      </c>
      <c r="N2" s="184" t="s">
        <v>959</v>
      </c>
      <c r="O2" s="202" t="s">
        <v>1045</v>
      </c>
      <c r="P2" s="184" t="s">
        <v>960</v>
      </c>
      <c r="Q2" s="184" t="s">
        <v>961</v>
      </c>
    </row>
    <row r="3" spans="1:20">
      <c r="A3" s="67"/>
      <c r="B3" s="185">
        <v>504</v>
      </c>
      <c r="C3" s="205" t="s">
        <v>1052</v>
      </c>
      <c r="D3" s="205" t="s">
        <v>488</v>
      </c>
      <c r="E3" s="197" t="s">
        <v>488</v>
      </c>
      <c r="F3" s="197" t="s">
        <v>488</v>
      </c>
      <c r="G3" s="197" t="s">
        <v>488</v>
      </c>
      <c r="H3" s="197" t="s">
        <v>488</v>
      </c>
      <c r="I3" s="197" t="s">
        <v>488</v>
      </c>
      <c r="J3" s="197" t="s">
        <v>488</v>
      </c>
      <c r="K3" s="197" t="s">
        <v>488</v>
      </c>
      <c r="L3" s="197" t="s">
        <v>488</v>
      </c>
      <c r="M3" s="203" t="s">
        <v>487</v>
      </c>
      <c r="N3" s="197" t="s">
        <v>487</v>
      </c>
      <c r="O3" s="197" t="s">
        <v>487</v>
      </c>
      <c r="P3" s="197" t="s">
        <v>488</v>
      </c>
      <c r="Q3" s="197" t="s">
        <v>487</v>
      </c>
      <c r="S3" s="207"/>
    </row>
    <row r="4" spans="1:20">
      <c r="A4" s="67"/>
      <c r="B4" s="185">
        <v>604</v>
      </c>
      <c r="C4" s="205" t="s">
        <v>1052</v>
      </c>
      <c r="D4" s="205" t="s">
        <v>488</v>
      </c>
      <c r="E4" s="188" t="s">
        <v>488</v>
      </c>
      <c r="F4" s="186" t="s">
        <v>488</v>
      </c>
      <c r="G4" s="186" t="s">
        <v>488</v>
      </c>
      <c r="H4" s="186" t="s">
        <v>488</v>
      </c>
      <c r="I4" s="186" t="s">
        <v>488</v>
      </c>
      <c r="J4" s="186" t="s">
        <v>488</v>
      </c>
      <c r="K4" s="186" t="s">
        <v>488</v>
      </c>
      <c r="L4" s="186" t="s">
        <v>488</v>
      </c>
      <c r="M4" s="203" t="s">
        <v>487</v>
      </c>
      <c r="N4" s="186" t="s">
        <v>487</v>
      </c>
      <c r="O4" s="186" t="s">
        <v>487</v>
      </c>
      <c r="P4" s="193" t="s">
        <v>488</v>
      </c>
      <c r="Q4" s="186" t="s">
        <v>487</v>
      </c>
      <c r="S4" s="208" t="s">
        <v>488</v>
      </c>
      <c r="T4" s="207" t="s">
        <v>817</v>
      </c>
    </row>
    <row r="5" spans="1:20">
      <c r="A5" s="67"/>
      <c r="B5" s="185">
        <v>622</v>
      </c>
      <c r="C5" s="205" t="s">
        <v>1052</v>
      </c>
      <c r="D5" s="205" t="s">
        <v>488</v>
      </c>
      <c r="E5" s="188" t="s">
        <v>488</v>
      </c>
      <c r="F5" s="186" t="s">
        <v>488</v>
      </c>
      <c r="G5" s="186" t="s">
        <v>488</v>
      </c>
      <c r="H5" s="186" t="s">
        <v>488</v>
      </c>
      <c r="I5" s="186" t="s">
        <v>488</v>
      </c>
      <c r="J5" s="186" t="s">
        <v>488</v>
      </c>
      <c r="K5" s="186" t="s">
        <v>488</v>
      </c>
      <c r="L5" s="186" t="s">
        <v>488</v>
      </c>
      <c r="M5" s="203" t="s">
        <v>487</v>
      </c>
      <c r="N5" s="186" t="s">
        <v>487</v>
      </c>
      <c r="O5" s="186" t="s">
        <v>487</v>
      </c>
      <c r="P5" s="193" t="s">
        <v>488</v>
      </c>
      <c r="Q5" s="186" t="s">
        <v>487</v>
      </c>
      <c r="S5" s="208" t="s">
        <v>487</v>
      </c>
      <c r="T5" s="207" t="s">
        <v>1054</v>
      </c>
    </row>
    <row r="6" spans="1:20">
      <c r="A6" s="67"/>
      <c r="B6" s="185">
        <v>704</v>
      </c>
      <c r="C6" s="205" t="s">
        <v>1052</v>
      </c>
      <c r="D6" s="205" t="s">
        <v>488</v>
      </c>
      <c r="E6" s="188" t="s">
        <v>488</v>
      </c>
      <c r="F6" s="186" t="s">
        <v>488</v>
      </c>
      <c r="G6" s="186" t="s">
        <v>488</v>
      </c>
      <c r="H6" s="186" t="s">
        <v>488</v>
      </c>
      <c r="I6" s="186" t="s">
        <v>488</v>
      </c>
      <c r="J6" s="186" t="s">
        <v>488</v>
      </c>
      <c r="K6" s="186" t="s">
        <v>488</v>
      </c>
      <c r="L6" s="186" t="s">
        <v>488</v>
      </c>
      <c r="M6" s="203" t="s">
        <v>487</v>
      </c>
      <c r="N6" s="186" t="s">
        <v>487</v>
      </c>
      <c r="O6" s="186" t="s">
        <v>487</v>
      </c>
      <c r="P6" s="193" t="s">
        <v>488</v>
      </c>
      <c r="Q6" s="186" t="s">
        <v>487</v>
      </c>
      <c r="S6" s="208" t="s">
        <v>1049</v>
      </c>
      <c r="T6" s="207" t="s">
        <v>1055</v>
      </c>
    </row>
    <row r="7" spans="1:20">
      <c r="A7" s="67"/>
      <c r="B7" s="185">
        <v>722</v>
      </c>
      <c r="C7" s="205" t="s">
        <v>1052</v>
      </c>
      <c r="D7" s="205" t="s">
        <v>488</v>
      </c>
      <c r="E7" s="188" t="s">
        <v>488</v>
      </c>
      <c r="F7" s="186" t="s">
        <v>488</v>
      </c>
      <c r="G7" s="186" t="s">
        <v>488</v>
      </c>
      <c r="H7" s="186" t="s">
        <v>488</v>
      </c>
      <c r="I7" s="186" t="s">
        <v>488</v>
      </c>
      <c r="J7" s="186" t="s">
        <v>488</v>
      </c>
      <c r="K7" s="186" t="s">
        <v>488</v>
      </c>
      <c r="L7" s="186" t="s">
        <v>488</v>
      </c>
      <c r="M7" s="203" t="s">
        <v>487</v>
      </c>
      <c r="N7" s="186" t="s">
        <v>487</v>
      </c>
      <c r="O7" s="186" t="s">
        <v>487</v>
      </c>
      <c r="P7" s="193" t="s">
        <v>488</v>
      </c>
      <c r="Q7" s="186" t="s">
        <v>487</v>
      </c>
    </row>
    <row r="8" spans="1:20">
      <c r="A8" s="67"/>
      <c r="B8" s="185">
        <v>804</v>
      </c>
      <c r="C8" s="205" t="s">
        <v>1052</v>
      </c>
      <c r="D8" s="205" t="s">
        <v>488</v>
      </c>
      <c r="E8" s="197" t="s">
        <v>488</v>
      </c>
      <c r="F8" s="193" t="s">
        <v>488</v>
      </c>
      <c r="G8" s="197" t="s">
        <v>488</v>
      </c>
      <c r="H8" s="193" t="s">
        <v>488</v>
      </c>
      <c r="I8" s="197" t="s">
        <v>488</v>
      </c>
      <c r="J8" s="193" t="s">
        <v>488</v>
      </c>
      <c r="K8" s="197" t="s">
        <v>488</v>
      </c>
      <c r="L8" s="193" t="s">
        <v>488</v>
      </c>
      <c r="M8" s="203" t="s">
        <v>487</v>
      </c>
      <c r="N8" s="186" t="s">
        <v>487</v>
      </c>
      <c r="O8" s="186" t="s">
        <v>487</v>
      </c>
      <c r="P8" s="193" t="s">
        <v>488</v>
      </c>
      <c r="Q8" s="197" t="s">
        <v>487</v>
      </c>
    </row>
    <row r="9" spans="1:20">
      <c r="A9" s="67"/>
      <c r="B9" s="185">
        <v>823</v>
      </c>
      <c r="C9" s="205" t="s">
        <v>1052</v>
      </c>
      <c r="D9" s="205" t="s">
        <v>488</v>
      </c>
      <c r="E9" s="197" t="s">
        <v>488</v>
      </c>
      <c r="F9" s="197" t="s">
        <v>488</v>
      </c>
      <c r="G9" s="197" t="s">
        <v>488</v>
      </c>
      <c r="H9" s="197" t="s">
        <v>488</v>
      </c>
      <c r="I9" s="197" t="s">
        <v>488</v>
      </c>
      <c r="J9" s="197" t="s">
        <v>488</v>
      </c>
      <c r="K9" s="197" t="s">
        <v>488</v>
      </c>
      <c r="L9" s="197" t="s">
        <v>488</v>
      </c>
      <c r="M9" s="203" t="s">
        <v>487</v>
      </c>
      <c r="N9" s="186" t="s">
        <v>487</v>
      </c>
      <c r="O9" s="186" t="s">
        <v>487</v>
      </c>
      <c r="P9" s="193" t="s">
        <v>488</v>
      </c>
      <c r="Q9" s="197" t="s">
        <v>487</v>
      </c>
    </row>
    <row r="10" spans="1:20">
      <c r="A10" s="67"/>
      <c r="B10" s="185">
        <v>204</v>
      </c>
      <c r="C10" s="205" t="s">
        <v>1053</v>
      </c>
      <c r="D10" s="205" t="s">
        <v>488</v>
      </c>
      <c r="E10" s="203" t="s">
        <v>488</v>
      </c>
      <c r="F10" s="193" t="s">
        <v>488</v>
      </c>
      <c r="G10" s="193" t="s">
        <v>488</v>
      </c>
      <c r="H10" s="203" t="s">
        <v>1049</v>
      </c>
      <c r="I10" s="203" t="s">
        <v>1049</v>
      </c>
      <c r="J10" s="193" t="s">
        <v>488</v>
      </c>
      <c r="K10" s="193" t="s">
        <v>488</v>
      </c>
      <c r="L10" s="213" t="s">
        <v>1047</v>
      </c>
      <c r="M10" s="204" t="s">
        <v>982</v>
      </c>
      <c r="N10" s="203" t="s">
        <v>487</v>
      </c>
      <c r="O10" s="203" t="s">
        <v>487</v>
      </c>
      <c r="P10" s="193" t="s">
        <v>488</v>
      </c>
      <c r="Q10" s="203" t="s">
        <v>487</v>
      </c>
    </row>
    <row r="11" spans="1:20">
      <c r="A11" s="67">
        <v>215</v>
      </c>
      <c r="B11" s="185">
        <v>207</v>
      </c>
      <c r="C11" s="205" t="s">
        <v>1053</v>
      </c>
      <c r="D11" s="205" t="s">
        <v>488</v>
      </c>
      <c r="E11" s="203" t="s">
        <v>488</v>
      </c>
      <c r="F11" s="67" t="s">
        <v>488</v>
      </c>
      <c r="G11" s="193" t="s">
        <v>488</v>
      </c>
      <c r="H11" s="203" t="s">
        <v>1049</v>
      </c>
      <c r="I11" s="203" t="s">
        <v>1049</v>
      </c>
      <c r="J11" s="193" t="s">
        <v>488</v>
      </c>
      <c r="K11" s="193" t="s">
        <v>488</v>
      </c>
      <c r="L11" s="213" t="s">
        <v>1044</v>
      </c>
      <c r="M11" s="204" t="s">
        <v>982</v>
      </c>
      <c r="N11" s="203" t="s">
        <v>487</v>
      </c>
      <c r="O11" s="203" t="s">
        <v>487</v>
      </c>
      <c r="P11" s="193" t="s">
        <v>488</v>
      </c>
      <c r="Q11" s="203" t="s">
        <v>487</v>
      </c>
    </row>
    <row r="12" spans="1:20">
      <c r="A12" s="67">
        <v>208</v>
      </c>
      <c r="B12" s="185">
        <v>208</v>
      </c>
      <c r="C12" s="205" t="s">
        <v>1052</v>
      </c>
      <c r="D12" s="205" t="s">
        <v>488</v>
      </c>
      <c r="E12" s="203" t="s">
        <v>488</v>
      </c>
      <c r="F12" s="203" t="s">
        <v>488</v>
      </c>
      <c r="G12" s="203" t="s">
        <v>488</v>
      </c>
      <c r="H12" s="203" t="s">
        <v>488</v>
      </c>
      <c r="I12" s="203" t="s">
        <v>488</v>
      </c>
      <c r="J12" s="203" t="s">
        <v>488</v>
      </c>
      <c r="K12" s="203" t="s">
        <v>488</v>
      </c>
      <c r="L12" s="203" t="s">
        <v>488</v>
      </c>
      <c r="M12" s="203" t="s">
        <v>487</v>
      </c>
      <c r="N12" s="203" t="s">
        <v>487</v>
      </c>
      <c r="O12" s="203" t="s">
        <v>487</v>
      </c>
      <c r="P12" s="193" t="s">
        <v>488</v>
      </c>
      <c r="Q12" s="203" t="s">
        <v>487</v>
      </c>
    </row>
    <row r="13" spans="1:20">
      <c r="A13" s="67">
        <v>324</v>
      </c>
      <c r="B13" s="185">
        <v>308</v>
      </c>
      <c r="C13" s="205" t="s">
        <v>1052</v>
      </c>
      <c r="D13" s="205" t="s">
        <v>488</v>
      </c>
      <c r="E13" s="203" t="s">
        <v>488</v>
      </c>
      <c r="F13" s="211" t="s">
        <v>488</v>
      </c>
      <c r="G13" s="211" t="s">
        <v>488</v>
      </c>
      <c r="H13" s="211" t="s">
        <v>488</v>
      </c>
      <c r="I13" s="211" t="s">
        <v>488</v>
      </c>
      <c r="J13" s="211" t="s">
        <v>488</v>
      </c>
      <c r="K13" s="211" t="s">
        <v>488</v>
      </c>
      <c r="L13" s="204" t="s">
        <v>1044</v>
      </c>
      <c r="M13" s="204" t="s">
        <v>487</v>
      </c>
      <c r="N13" s="203" t="s">
        <v>487</v>
      </c>
      <c r="O13" s="203" t="s">
        <v>487</v>
      </c>
      <c r="P13" s="193" t="s">
        <v>488</v>
      </c>
      <c r="Q13" s="203" t="s">
        <v>487</v>
      </c>
    </row>
    <row r="14" spans="1:20">
      <c r="A14" s="67">
        <v>315</v>
      </c>
      <c r="B14" s="185">
        <v>319</v>
      </c>
      <c r="C14" s="205" t="s">
        <v>1053</v>
      </c>
      <c r="D14" s="67" t="s">
        <v>489</v>
      </c>
      <c r="E14" s="67" t="s">
        <v>489</v>
      </c>
      <c r="F14" s="67" t="s">
        <v>490</v>
      </c>
      <c r="G14" s="67" t="s">
        <v>489</v>
      </c>
      <c r="H14" s="67" t="s">
        <v>489</v>
      </c>
      <c r="I14" s="67" t="s">
        <v>489</v>
      </c>
      <c r="J14" s="67" t="s">
        <v>489</v>
      </c>
      <c r="K14" s="67" t="s">
        <v>489</v>
      </c>
      <c r="L14" s="67" t="s">
        <v>489</v>
      </c>
      <c r="M14" s="67" t="s">
        <v>489</v>
      </c>
      <c r="N14" s="67" t="s">
        <v>489</v>
      </c>
      <c r="O14" s="67" t="s">
        <v>489</v>
      </c>
      <c r="P14" s="67" t="s">
        <v>489</v>
      </c>
      <c r="Q14" s="67" t="s">
        <v>489</v>
      </c>
    </row>
    <row r="15" spans="1:20">
      <c r="A15" s="67">
        <v>421</v>
      </c>
      <c r="B15" s="185">
        <v>411</v>
      </c>
      <c r="C15" s="205" t="s">
        <v>1056</v>
      </c>
      <c r="D15" s="205" t="s">
        <v>488</v>
      </c>
      <c r="E15" s="203" t="s">
        <v>488</v>
      </c>
      <c r="F15" s="206" t="s">
        <v>488</v>
      </c>
      <c r="G15" s="206" t="s">
        <v>488</v>
      </c>
      <c r="H15" s="206" t="s">
        <v>1049</v>
      </c>
      <c r="I15" s="206" t="s">
        <v>1049</v>
      </c>
      <c r="J15" s="201" t="s">
        <v>1044</v>
      </c>
      <c r="K15" s="206" t="s">
        <v>1049</v>
      </c>
      <c r="L15" s="201" t="s">
        <v>1048</v>
      </c>
      <c r="M15" s="201" t="s">
        <v>487</v>
      </c>
      <c r="N15" s="206" t="s">
        <v>487</v>
      </c>
      <c r="O15" s="206" t="s">
        <v>487</v>
      </c>
      <c r="P15" s="194" t="s">
        <v>488</v>
      </c>
      <c r="Q15" s="206" t="s">
        <v>487</v>
      </c>
    </row>
    <row r="16" spans="1:20">
      <c r="A16" s="67">
        <v>521</v>
      </c>
      <c r="B16" s="185">
        <v>513</v>
      </c>
      <c r="C16" s="205" t="s">
        <v>1056</v>
      </c>
      <c r="D16" s="205" t="s">
        <v>488</v>
      </c>
      <c r="E16" s="67" t="s">
        <v>488</v>
      </c>
      <c r="F16" s="195" t="s">
        <v>982</v>
      </c>
      <c r="G16" s="204" t="s">
        <v>982</v>
      </c>
      <c r="H16" s="195" t="s">
        <v>982</v>
      </c>
      <c r="I16" s="204" t="s">
        <v>982</v>
      </c>
      <c r="J16" s="195" t="s">
        <v>983</v>
      </c>
      <c r="K16" s="203" t="s">
        <v>1049</v>
      </c>
      <c r="L16" s="204" t="s">
        <v>1047</v>
      </c>
      <c r="M16" s="204" t="s">
        <v>487</v>
      </c>
      <c r="N16" s="203" t="s">
        <v>487</v>
      </c>
      <c r="O16" s="203" t="s">
        <v>487</v>
      </c>
      <c r="P16" s="193" t="s">
        <v>488</v>
      </c>
      <c r="Q16" s="203" t="s">
        <v>487</v>
      </c>
    </row>
    <row r="17" spans="1:17">
      <c r="A17" s="67">
        <v>821</v>
      </c>
      <c r="B17" s="185">
        <v>812</v>
      </c>
      <c r="C17" s="205" t="s">
        <v>1057</v>
      </c>
      <c r="D17" s="205" t="s">
        <v>488</v>
      </c>
      <c r="E17" s="67" t="s">
        <v>488</v>
      </c>
      <c r="F17" s="203" t="s">
        <v>487</v>
      </c>
      <c r="G17" s="203" t="s">
        <v>487</v>
      </c>
      <c r="H17" s="203" t="s">
        <v>1049</v>
      </c>
      <c r="I17" s="203" t="s">
        <v>1049</v>
      </c>
      <c r="J17" s="203" t="s">
        <v>487</v>
      </c>
      <c r="K17" s="203" t="s">
        <v>487</v>
      </c>
      <c r="L17" s="204" t="s">
        <v>1048</v>
      </c>
      <c r="M17" s="204" t="s">
        <v>982</v>
      </c>
      <c r="N17" s="203" t="s">
        <v>487</v>
      </c>
      <c r="O17" s="203" t="s">
        <v>487</v>
      </c>
      <c r="P17" s="204" t="s">
        <v>982</v>
      </c>
      <c r="Q17" s="203" t="s">
        <v>487</v>
      </c>
    </row>
  </sheetData>
  <mergeCells count="6">
    <mergeCell ref="F1:Q1"/>
    <mergeCell ref="A1:A2"/>
    <mergeCell ref="B1:B2"/>
    <mergeCell ref="C1:C2"/>
    <mergeCell ref="E1:E2"/>
    <mergeCell ref="D1:D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outlinePr summaryBelow="0"/>
    <pageSetUpPr fitToPage="1"/>
  </sheetPr>
  <dimension ref="A1:K651"/>
  <sheetViews>
    <sheetView zoomScaleNormal="100" zoomScaleSheetLayoutView="40" workbookViewId="0">
      <pane ySplit="1" topLeftCell="A203" activePane="bottomLeft" state="frozen"/>
      <selection pane="bottomLeft" activeCell="D667" sqref="D667"/>
    </sheetView>
  </sheetViews>
  <sheetFormatPr defaultRowHeight="12.75" outlineLevelRow="1"/>
  <cols>
    <col min="1" max="1" width="5" style="72" customWidth="1"/>
    <col min="2" max="2" width="17.7109375" style="72" customWidth="1"/>
    <col min="3" max="3" width="24.28515625" style="113" customWidth="1"/>
    <col min="4" max="4" width="74.140625" style="114" customWidth="1"/>
    <col min="5" max="5" width="9.5703125" style="72" customWidth="1"/>
    <col min="6" max="6" width="10.140625" style="72" customWidth="1"/>
    <col min="7" max="7" width="19.7109375" style="72" customWidth="1"/>
    <col min="8" max="8" width="15.140625" style="72" bestFit="1" customWidth="1"/>
    <col min="9" max="9" width="23.140625" style="115" customWidth="1"/>
    <col min="10" max="10" width="27.140625" style="115" customWidth="1"/>
    <col min="11" max="11" width="24.42578125" style="72" customWidth="1"/>
    <col min="12" max="238" width="9.140625" style="72"/>
    <col min="239" max="239" width="20.5703125" style="72" customWidth="1"/>
    <col min="240" max="240" width="77.7109375" style="72" customWidth="1"/>
    <col min="241" max="241" width="21.85546875" style="72" customWidth="1"/>
    <col min="242" max="242" width="11.5703125" style="72" customWidth="1"/>
    <col min="243" max="243" width="9.85546875" style="72" customWidth="1"/>
    <col min="244" max="244" width="17.140625" style="72" customWidth="1"/>
    <col min="245" max="245" width="13.85546875" style="72" customWidth="1"/>
    <col min="246" max="246" width="6.7109375" style="72" customWidth="1"/>
    <col min="247" max="247" width="15.42578125" style="72" customWidth="1"/>
    <col min="248" max="248" width="16.5703125" style="72" customWidth="1"/>
    <col min="249" max="249" width="8.85546875" style="72" customWidth="1"/>
    <col min="250" max="250" width="7.42578125" style="72" customWidth="1"/>
    <col min="251" max="251" width="25.85546875" style="72" bestFit="1" customWidth="1"/>
    <col min="252" max="494" width="9.140625" style="72"/>
    <col min="495" max="495" width="20.5703125" style="72" customWidth="1"/>
    <col min="496" max="496" width="77.7109375" style="72" customWidth="1"/>
    <col min="497" max="497" width="21.85546875" style="72" customWidth="1"/>
    <col min="498" max="498" width="11.5703125" style="72" customWidth="1"/>
    <col min="499" max="499" width="9.85546875" style="72" customWidth="1"/>
    <col min="500" max="500" width="17.140625" style="72" customWidth="1"/>
    <col min="501" max="501" width="13.85546875" style="72" customWidth="1"/>
    <col min="502" max="502" width="6.7109375" style="72" customWidth="1"/>
    <col min="503" max="503" width="15.42578125" style="72" customWidth="1"/>
    <col min="504" max="504" width="16.5703125" style="72" customWidth="1"/>
    <col min="505" max="505" width="8.85546875" style="72" customWidth="1"/>
    <col min="506" max="506" width="7.42578125" style="72" customWidth="1"/>
    <col min="507" max="507" width="25.85546875" style="72" bestFit="1" customWidth="1"/>
    <col min="508" max="750" width="9.140625" style="72"/>
    <col min="751" max="751" width="20.5703125" style="72" customWidth="1"/>
    <col min="752" max="752" width="77.7109375" style="72" customWidth="1"/>
    <col min="753" max="753" width="21.85546875" style="72" customWidth="1"/>
    <col min="754" max="754" width="11.5703125" style="72" customWidth="1"/>
    <col min="755" max="755" width="9.85546875" style="72" customWidth="1"/>
    <col min="756" max="756" width="17.140625" style="72" customWidth="1"/>
    <col min="757" max="757" width="13.85546875" style="72" customWidth="1"/>
    <col min="758" max="758" width="6.7109375" style="72" customWidth="1"/>
    <col min="759" max="759" width="15.42578125" style="72" customWidth="1"/>
    <col min="760" max="760" width="16.5703125" style="72" customWidth="1"/>
    <col min="761" max="761" width="8.85546875" style="72" customWidth="1"/>
    <col min="762" max="762" width="7.42578125" style="72" customWidth="1"/>
    <col min="763" max="763" width="25.85546875" style="72" bestFit="1" customWidth="1"/>
    <col min="764" max="1006" width="9.140625" style="72"/>
    <col min="1007" max="1007" width="20.5703125" style="72" customWidth="1"/>
    <col min="1008" max="1008" width="77.7109375" style="72" customWidth="1"/>
    <col min="1009" max="1009" width="21.85546875" style="72" customWidth="1"/>
    <col min="1010" max="1010" width="11.5703125" style="72" customWidth="1"/>
    <col min="1011" max="1011" width="9.85546875" style="72" customWidth="1"/>
    <col min="1012" max="1012" width="17.140625" style="72" customWidth="1"/>
    <col min="1013" max="1013" width="13.85546875" style="72" customWidth="1"/>
    <col min="1014" max="1014" width="6.7109375" style="72" customWidth="1"/>
    <col min="1015" max="1015" width="15.42578125" style="72" customWidth="1"/>
    <col min="1016" max="1016" width="16.5703125" style="72" customWidth="1"/>
    <col min="1017" max="1017" width="8.85546875" style="72" customWidth="1"/>
    <col min="1018" max="1018" width="7.42578125" style="72" customWidth="1"/>
    <col min="1019" max="1019" width="25.85546875" style="72" bestFit="1" customWidth="1"/>
    <col min="1020" max="1262" width="9.140625" style="72"/>
    <col min="1263" max="1263" width="20.5703125" style="72" customWidth="1"/>
    <col min="1264" max="1264" width="77.7109375" style="72" customWidth="1"/>
    <col min="1265" max="1265" width="21.85546875" style="72" customWidth="1"/>
    <col min="1266" max="1266" width="11.5703125" style="72" customWidth="1"/>
    <col min="1267" max="1267" width="9.85546875" style="72" customWidth="1"/>
    <col min="1268" max="1268" width="17.140625" style="72" customWidth="1"/>
    <col min="1269" max="1269" width="13.85546875" style="72" customWidth="1"/>
    <col min="1270" max="1270" width="6.7109375" style="72" customWidth="1"/>
    <col min="1271" max="1271" width="15.42578125" style="72" customWidth="1"/>
    <col min="1272" max="1272" width="16.5703125" style="72" customWidth="1"/>
    <col min="1273" max="1273" width="8.85546875" style="72" customWidth="1"/>
    <col min="1274" max="1274" width="7.42578125" style="72" customWidth="1"/>
    <col min="1275" max="1275" width="25.85546875" style="72" bestFit="1" customWidth="1"/>
    <col min="1276" max="1518" width="9.140625" style="72"/>
    <col min="1519" max="1519" width="20.5703125" style="72" customWidth="1"/>
    <col min="1520" max="1520" width="77.7109375" style="72" customWidth="1"/>
    <col min="1521" max="1521" width="21.85546875" style="72" customWidth="1"/>
    <col min="1522" max="1522" width="11.5703125" style="72" customWidth="1"/>
    <col min="1523" max="1523" width="9.85546875" style="72" customWidth="1"/>
    <col min="1524" max="1524" width="17.140625" style="72" customWidth="1"/>
    <col min="1525" max="1525" width="13.85546875" style="72" customWidth="1"/>
    <col min="1526" max="1526" width="6.7109375" style="72" customWidth="1"/>
    <col min="1527" max="1527" width="15.42578125" style="72" customWidth="1"/>
    <col min="1528" max="1528" width="16.5703125" style="72" customWidth="1"/>
    <col min="1529" max="1529" width="8.85546875" style="72" customWidth="1"/>
    <col min="1530" max="1530" width="7.42578125" style="72" customWidth="1"/>
    <col min="1531" max="1531" width="25.85546875" style="72" bestFit="1" customWidth="1"/>
    <col min="1532" max="1774" width="9.140625" style="72"/>
    <col min="1775" max="1775" width="20.5703125" style="72" customWidth="1"/>
    <col min="1776" max="1776" width="77.7109375" style="72" customWidth="1"/>
    <col min="1777" max="1777" width="21.85546875" style="72" customWidth="1"/>
    <col min="1778" max="1778" width="11.5703125" style="72" customWidth="1"/>
    <col min="1779" max="1779" width="9.85546875" style="72" customWidth="1"/>
    <col min="1780" max="1780" width="17.140625" style="72" customWidth="1"/>
    <col min="1781" max="1781" width="13.85546875" style="72" customWidth="1"/>
    <col min="1782" max="1782" width="6.7109375" style="72" customWidth="1"/>
    <col min="1783" max="1783" width="15.42578125" style="72" customWidth="1"/>
    <col min="1784" max="1784" width="16.5703125" style="72" customWidth="1"/>
    <col min="1785" max="1785" width="8.85546875" style="72" customWidth="1"/>
    <col min="1786" max="1786" width="7.42578125" style="72" customWidth="1"/>
    <col min="1787" max="1787" width="25.85546875" style="72" bestFit="1" customWidth="1"/>
    <col min="1788" max="2030" width="9.140625" style="72"/>
    <col min="2031" max="2031" width="20.5703125" style="72" customWidth="1"/>
    <col min="2032" max="2032" width="77.7109375" style="72" customWidth="1"/>
    <col min="2033" max="2033" width="21.85546875" style="72" customWidth="1"/>
    <col min="2034" max="2034" width="11.5703125" style="72" customWidth="1"/>
    <col min="2035" max="2035" width="9.85546875" style="72" customWidth="1"/>
    <col min="2036" max="2036" width="17.140625" style="72" customWidth="1"/>
    <col min="2037" max="2037" width="13.85546875" style="72" customWidth="1"/>
    <col min="2038" max="2038" width="6.7109375" style="72" customWidth="1"/>
    <col min="2039" max="2039" width="15.42578125" style="72" customWidth="1"/>
    <col min="2040" max="2040" width="16.5703125" style="72" customWidth="1"/>
    <col min="2041" max="2041" width="8.85546875" style="72" customWidth="1"/>
    <col min="2042" max="2042" width="7.42578125" style="72" customWidth="1"/>
    <col min="2043" max="2043" width="25.85546875" style="72" bestFit="1" customWidth="1"/>
    <col min="2044" max="2286" width="9.140625" style="72"/>
    <col min="2287" max="2287" width="20.5703125" style="72" customWidth="1"/>
    <col min="2288" max="2288" width="77.7109375" style="72" customWidth="1"/>
    <col min="2289" max="2289" width="21.85546875" style="72" customWidth="1"/>
    <col min="2290" max="2290" width="11.5703125" style="72" customWidth="1"/>
    <col min="2291" max="2291" width="9.85546875" style="72" customWidth="1"/>
    <col min="2292" max="2292" width="17.140625" style="72" customWidth="1"/>
    <col min="2293" max="2293" width="13.85546875" style="72" customWidth="1"/>
    <col min="2294" max="2294" width="6.7109375" style="72" customWidth="1"/>
    <col min="2295" max="2295" width="15.42578125" style="72" customWidth="1"/>
    <col min="2296" max="2296" width="16.5703125" style="72" customWidth="1"/>
    <col min="2297" max="2297" width="8.85546875" style="72" customWidth="1"/>
    <col min="2298" max="2298" width="7.42578125" style="72" customWidth="1"/>
    <col min="2299" max="2299" width="25.85546875" style="72" bestFit="1" customWidth="1"/>
    <col min="2300" max="2542" width="9.140625" style="72"/>
    <col min="2543" max="2543" width="20.5703125" style="72" customWidth="1"/>
    <col min="2544" max="2544" width="77.7109375" style="72" customWidth="1"/>
    <col min="2545" max="2545" width="21.85546875" style="72" customWidth="1"/>
    <col min="2546" max="2546" width="11.5703125" style="72" customWidth="1"/>
    <col min="2547" max="2547" width="9.85546875" style="72" customWidth="1"/>
    <col min="2548" max="2548" width="17.140625" style="72" customWidth="1"/>
    <col min="2549" max="2549" width="13.85546875" style="72" customWidth="1"/>
    <col min="2550" max="2550" width="6.7109375" style="72" customWidth="1"/>
    <col min="2551" max="2551" width="15.42578125" style="72" customWidth="1"/>
    <col min="2552" max="2552" width="16.5703125" style="72" customWidth="1"/>
    <col min="2553" max="2553" width="8.85546875" style="72" customWidth="1"/>
    <col min="2554" max="2554" width="7.42578125" style="72" customWidth="1"/>
    <col min="2555" max="2555" width="25.85546875" style="72" bestFit="1" customWidth="1"/>
    <col min="2556" max="2798" width="9.140625" style="72"/>
    <col min="2799" max="2799" width="20.5703125" style="72" customWidth="1"/>
    <col min="2800" max="2800" width="77.7109375" style="72" customWidth="1"/>
    <col min="2801" max="2801" width="21.85546875" style="72" customWidth="1"/>
    <col min="2802" max="2802" width="11.5703125" style="72" customWidth="1"/>
    <col min="2803" max="2803" width="9.85546875" style="72" customWidth="1"/>
    <col min="2804" max="2804" width="17.140625" style="72" customWidth="1"/>
    <col min="2805" max="2805" width="13.85546875" style="72" customWidth="1"/>
    <col min="2806" max="2806" width="6.7109375" style="72" customWidth="1"/>
    <col min="2807" max="2807" width="15.42578125" style="72" customWidth="1"/>
    <col min="2808" max="2808" width="16.5703125" style="72" customWidth="1"/>
    <col min="2809" max="2809" width="8.85546875" style="72" customWidth="1"/>
    <col min="2810" max="2810" width="7.42578125" style="72" customWidth="1"/>
    <col min="2811" max="2811" width="25.85546875" style="72" bestFit="1" customWidth="1"/>
    <col min="2812" max="3054" width="9.140625" style="72"/>
    <col min="3055" max="3055" width="20.5703125" style="72" customWidth="1"/>
    <col min="3056" max="3056" width="77.7109375" style="72" customWidth="1"/>
    <col min="3057" max="3057" width="21.85546875" style="72" customWidth="1"/>
    <col min="3058" max="3058" width="11.5703125" style="72" customWidth="1"/>
    <col min="3059" max="3059" width="9.85546875" style="72" customWidth="1"/>
    <col min="3060" max="3060" width="17.140625" style="72" customWidth="1"/>
    <col min="3061" max="3061" width="13.85546875" style="72" customWidth="1"/>
    <col min="3062" max="3062" width="6.7109375" style="72" customWidth="1"/>
    <col min="3063" max="3063" width="15.42578125" style="72" customWidth="1"/>
    <col min="3064" max="3064" width="16.5703125" style="72" customWidth="1"/>
    <col min="3065" max="3065" width="8.85546875" style="72" customWidth="1"/>
    <col min="3066" max="3066" width="7.42578125" style="72" customWidth="1"/>
    <col min="3067" max="3067" width="25.85546875" style="72" bestFit="1" customWidth="1"/>
    <col min="3068" max="3310" width="9.140625" style="72"/>
    <col min="3311" max="3311" width="20.5703125" style="72" customWidth="1"/>
    <col min="3312" max="3312" width="77.7109375" style="72" customWidth="1"/>
    <col min="3313" max="3313" width="21.85546875" style="72" customWidth="1"/>
    <col min="3314" max="3314" width="11.5703125" style="72" customWidth="1"/>
    <col min="3315" max="3315" width="9.85546875" style="72" customWidth="1"/>
    <col min="3316" max="3316" width="17.140625" style="72" customWidth="1"/>
    <col min="3317" max="3317" width="13.85546875" style="72" customWidth="1"/>
    <col min="3318" max="3318" width="6.7109375" style="72" customWidth="1"/>
    <col min="3319" max="3319" width="15.42578125" style="72" customWidth="1"/>
    <col min="3320" max="3320" width="16.5703125" style="72" customWidth="1"/>
    <col min="3321" max="3321" width="8.85546875" style="72" customWidth="1"/>
    <col min="3322" max="3322" width="7.42578125" style="72" customWidth="1"/>
    <col min="3323" max="3323" width="25.85546875" style="72" bestFit="1" customWidth="1"/>
    <col min="3324" max="3566" width="9.140625" style="72"/>
    <col min="3567" max="3567" width="20.5703125" style="72" customWidth="1"/>
    <col min="3568" max="3568" width="77.7109375" style="72" customWidth="1"/>
    <col min="3569" max="3569" width="21.85546875" style="72" customWidth="1"/>
    <col min="3570" max="3570" width="11.5703125" style="72" customWidth="1"/>
    <col min="3571" max="3571" width="9.85546875" style="72" customWidth="1"/>
    <col min="3572" max="3572" width="17.140625" style="72" customWidth="1"/>
    <col min="3573" max="3573" width="13.85546875" style="72" customWidth="1"/>
    <col min="3574" max="3574" width="6.7109375" style="72" customWidth="1"/>
    <col min="3575" max="3575" width="15.42578125" style="72" customWidth="1"/>
    <col min="3576" max="3576" width="16.5703125" style="72" customWidth="1"/>
    <col min="3577" max="3577" width="8.85546875" style="72" customWidth="1"/>
    <col min="3578" max="3578" width="7.42578125" style="72" customWidth="1"/>
    <col min="3579" max="3579" width="25.85546875" style="72" bestFit="1" customWidth="1"/>
    <col min="3580" max="3822" width="9.140625" style="72"/>
    <col min="3823" max="3823" width="20.5703125" style="72" customWidth="1"/>
    <col min="3824" max="3824" width="77.7109375" style="72" customWidth="1"/>
    <col min="3825" max="3825" width="21.85546875" style="72" customWidth="1"/>
    <col min="3826" max="3826" width="11.5703125" style="72" customWidth="1"/>
    <col min="3827" max="3827" width="9.85546875" style="72" customWidth="1"/>
    <col min="3828" max="3828" width="17.140625" style="72" customWidth="1"/>
    <col min="3829" max="3829" width="13.85546875" style="72" customWidth="1"/>
    <col min="3830" max="3830" width="6.7109375" style="72" customWidth="1"/>
    <col min="3831" max="3831" width="15.42578125" style="72" customWidth="1"/>
    <col min="3832" max="3832" width="16.5703125" style="72" customWidth="1"/>
    <col min="3833" max="3833" width="8.85546875" style="72" customWidth="1"/>
    <col min="3834" max="3834" width="7.42578125" style="72" customWidth="1"/>
    <col min="3835" max="3835" width="25.85546875" style="72" bestFit="1" customWidth="1"/>
    <col min="3836" max="4078" width="9.140625" style="72"/>
    <col min="4079" max="4079" width="20.5703125" style="72" customWidth="1"/>
    <col min="4080" max="4080" width="77.7109375" style="72" customWidth="1"/>
    <col min="4081" max="4081" width="21.85546875" style="72" customWidth="1"/>
    <col min="4082" max="4082" width="11.5703125" style="72" customWidth="1"/>
    <col min="4083" max="4083" width="9.85546875" style="72" customWidth="1"/>
    <col min="4084" max="4084" width="17.140625" style="72" customWidth="1"/>
    <col min="4085" max="4085" width="13.85546875" style="72" customWidth="1"/>
    <col min="4086" max="4086" width="6.7109375" style="72" customWidth="1"/>
    <col min="4087" max="4087" width="15.42578125" style="72" customWidth="1"/>
    <col min="4088" max="4088" width="16.5703125" style="72" customWidth="1"/>
    <col min="4089" max="4089" width="8.85546875" style="72" customWidth="1"/>
    <col min="4090" max="4090" width="7.42578125" style="72" customWidth="1"/>
    <col min="4091" max="4091" width="25.85546875" style="72" bestFit="1" customWidth="1"/>
    <col min="4092" max="4334" width="9.140625" style="72"/>
    <col min="4335" max="4335" width="20.5703125" style="72" customWidth="1"/>
    <col min="4336" max="4336" width="77.7109375" style="72" customWidth="1"/>
    <col min="4337" max="4337" width="21.85546875" style="72" customWidth="1"/>
    <col min="4338" max="4338" width="11.5703125" style="72" customWidth="1"/>
    <col min="4339" max="4339" width="9.85546875" style="72" customWidth="1"/>
    <col min="4340" max="4340" width="17.140625" style="72" customWidth="1"/>
    <col min="4341" max="4341" width="13.85546875" style="72" customWidth="1"/>
    <col min="4342" max="4342" width="6.7109375" style="72" customWidth="1"/>
    <col min="4343" max="4343" width="15.42578125" style="72" customWidth="1"/>
    <col min="4344" max="4344" width="16.5703125" style="72" customWidth="1"/>
    <col min="4345" max="4345" width="8.85546875" style="72" customWidth="1"/>
    <col min="4346" max="4346" width="7.42578125" style="72" customWidth="1"/>
    <col min="4347" max="4347" width="25.85546875" style="72" bestFit="1" customWidth="1"/>
    <col min="4348" max="4590" width="9.140625" style="72"/>
    <col min="4591" max="4591" width="20.5703125" style="72" customWidth="1"/>
    <col min="4592" max="4592" width="77.7109375" style="72" customWidth="1"/>
    <col min="4593" max="4593" width="21.85546875" style="72" customWidth="1"/>
    <col min="4594" max="4594" width="11.5703125" style="72" customWidth="1"/>
    <col min="4595" max="4595" width="9.85546875" style="72" customWidth="1"/>
    <col min="4596" max="4596" width="17.140625" style="72" customWidth="1"/>
    <col min="4597" max="4597" width="13.85546875" style="72" customWidth="1"/>
    <col min="4598" max="4598" width="6.7109375" style="72" customWidth="1"/>
    <col min="4599" max="4599" width="15.42578125" style="72" customWidth="1"/>
    <col min="4600" max="4600" width="16.5703125" style="72" customWidth="1"/>
    <col min="4601" max="4601" width="8.85546875" style="72" customWidth="1"/>
    <col min="4602" max="4602" width="7.42578125" style="72" customWidth="1"/>
    <col min="4603" max="4603" width="25.85546875" style="72" bestFit="1" customWidth="1"/>
    <col min="4604" max="4846" width="9.140625" style="72"/>
    <col min="4847" max="4847" width="20.5703125" style="72" customWidth="1"/>
    <col min="4848" max="4848" width="77.7109375" style="72" customWidth="1"/>
    <col min="4849" max="4849" width="21.85546875" style="72" customWidth="1"/>
    <col min="4850" max="4850" width="11.5703125" style="72" customWidth="1"/>
    <col min="4851" max="4851" width="9.85546875" style="72" customWidth="1"/>
    <col min="4852" max="4852" width="17.140625" style="72" customWidth="1"/>
    <col min="4853" max="4853" width="13.85546875" style="72" customWidth="1"/>
    <col min="4854" max="4854" width="6.7109375" style="72" customWidth="1"/>
    <col min="4855" max="4855" width="15.42578125" style="72" customWidth="1"/>
    <col min="4856" max="4856" width="16.5703125" style="72" customWidth="1"/>
    <col min="4857" max="4857" width="8.85546875" style="72" customWidth="1"/>
    <col min="4858" max="4858" width="7.42578125" style="72" customWidth="1"/>
    <col min="4859" max="4859" width="25.85546875" style="72" bestFit="1" customWidth="1"/>
    <col min="4860" max="5102" width="9.140625" style="72"/>
    <col min="5103" max="5103" width="20.5703125" style="72" customWidth="1"/>
    <col min="5104" max="5104" width="77.7109375" style="72" customWidth="1"/>
    <col min="5105" max="5105" width="21.85546875" style="72" customWidth="1"/>
    <col min="5106" max="5106" width="11.5703125" style="72" customWidth="1"/>
    <col min="5107" max="5107" width="9.85546875" style="72" customWidth="1"/>
    <col min="5108" max="5108" width="17.140625" style="72" customWidth="1"/>
    <col min="5109" max="5109" width="13.85546875" style="72" customWidth="1"/>
    <col min="5110" max="5110" width="6.7109375" style="72" customWidth="1"/>
    <col min="5111" max="5111" width="15.42578125" style="72" customWidth="1"/>
    <col min="5112" max="5112" width="16.5703125" style="72" customWidth="1"/>
    <col min="5113" max="5113" width="8.85546875" style="72" customWidth="1"/>
    <col min="5114" max="5114" width="7.42578125" style="72" customWidth="1"/>
    <col min="5115" max="5115" width="25.85546875" style="72" bestFit="1" customWidth="1"/>
    <col min="5116" max="5358" width="9.140625" style="72"/>
    <col min="5359" max="5359" width="20.5703125" style="72" customWidth="1"/>
    <col min="5360" max="5360" width="77.7109375" style="72" customWidth="1"/>
    <col min="5361" max="5361" width="21.85546875" style="72" customWidth="1"/>
    <col min="5362" max="5362" width="11.5703125" style="72" customWidth="1"/>
    <col min="5363" max="5363" width="9.85546875" style="72" customWidth="1"/>
    <col min="5364" max="5364" width="17.140625" style="72" customWidth="1"/>
    <col min="5365" max="5365" width="13.85546875" style="72" customWidth="1"/>
    <col min="5366" max="5366" width="6.7109375" style="72" customWidth="1"/>
    <col min="5367" max="5367" width="15.42578125" style="72" customWidth="1"/>
    <col min="5368" max="5368" width="16.5703125" style="72" customWidth="1"/>
    <col min="5369" max="5369" width="8.85546875" style="72" customWidth="1"/>
    <col min="5370" max="5370" width="7.42578125" style="72" customWidth="1"/>
    <col min="5371" max="5371" width="25.85546875" style="72" bestFit="1" customWidth="1"/>
    <col min="5372" max="5614" width="9.140625" style="72"/>
    <col min="5615" max="5615" width="20.5703125" style="72" customWidth="1"/>
    <col min="5616" max="5616" width="77.7109375" style="72" customWidth="1"/>
    <col min="5617" max="5617" width="21.85546875" style="72" customWidth="1"/>
    <col min="5618" max="5618" width="11.5703125" style="72" customWidth="1"/>
    <col min="5619" max="5619" width="9.85546875" style="72" customWidth="1"/>
    <col min="5620" max="5620" width="17.140625" style="72" customWidth="1"/>
    <col min="5621" max="5621" width="13.85546875" style="72" customWidth="1"/>
    <col min="5622" max="5622" width="6.7109375" style="72" customWidth="1"/>
    <col min="5623" max="5623" width="15.42578125" style="72" customWidth="1"/>
    <col min="5624" max="5624" width="16.5703125" style="72" customWidth="1"/>
    <col min="5625" max="5625" width="8.85546875" style="72" customWidth="1"/>
    <col min="5626" max="5626" width="7.42578125" style="72" customWidth="1"/>
    <col min="5627" max="5627" width="25.85546875" style="72" bestFit="1" customWidth="1"/>
    <col min="5628" max="5870" width="9.140625" style="72"/>
    <col min="5871" max="5871" width="20.5703125" style="72" customWidth="1"/>
    <col min="5872" max="5872" width="77.7109375" style="72" customWidth="1"/>
    <col min="5873" max="5873" width="21.85546875" style="72" customWidth="1"/>
    <col min="5874" max="5874" width="11.5703125" style="72" customWidth="1"/>
    <col min="5875" max="5875" width="9.85546875" style="72" customWidth="1"/>
    <col min="5876" max="5876" width="17.140625" style="72" customWidth="1"/>
    <col min="5877" max="5877" width="13.85546875" style="72" customWidth="1"/>
    <col min="5878" max="5878" width="6.7109375" style="72" customWidth="1"/>
    <col min="5879" max="5879" width="15.42578125" style="72" customWidth="1"/>
    <col min="5880" max="5880" width="16.5703125" style="72" customWidth="1"/>
    <col min="5881" max="5881" width="8.85546875" style="72" customWidth="1"/>
    <col min="5882" max="5882" width="7.42578125" style="72" customWidth="1"/>
    <col min="5883" max="5883" width="25.85546875" style="72" bestFit="1" customWidth="1"/>
    <col min="5884" max="6126" width="9.140625" style="72"/>
    <col min="6127" max="6127" width="20.5703125" style="72" customWidth="1"/>
    <col min="6128" max="6128" width="77.7109375" style="72" customWidth="1"/>
    <col min="6129" max="6129" width="21.85546875" style="72" customWidth="1"/>
    <col min="6130" max="6130" width="11.5703125" style="72" customWidth="1"/>
    <col min="6131" max="6131" width="9.85546875" style="72" customWidth="1"/>
    <col min="6132" max="6132" width="17.140625" style="72" customWidth="1"/>
    <col min="6133" max="6133" width="13.85546875" style="72" customWidth="1"/>
    <col min="6134" max="6134" width="6.7109375" style="72" customWidth="1"/>
    <col min="6135" max="6135" width="15.42578125" style="72" customWidth="1"/>
    <col min="6136" max="6136" width="16.5703125" style="72" customWidth="1"/>
    <col min="6137" max="6137" width="8.85546875" style="72" customWidth="1"/>
    <col min="6138" max="6138" width="7.42578125" style="72" customWidth="1"/>
    <col min="6139" max="6139" width="25.85546875" style="72" bestFit="1" customWidth="1"/>
    <col min="6140" max="6382" width="9.140625" style="72"/>
    <col min="6383" max="6383" width="20.5703125" style="72" customWidth="1"/>
    <col min="6384" max="6384" width="77.7109375" style="72" customWidth="1"/>
    <col min="6385" max="6385" width="21.85546875" style="72" customWidth="1"/>
    <col min="6386" max="6386" width="11.5703125" style="72" customWidth="1"/>
    <col min="6387" max="6387" width="9.85546875" style="72" customWidth="1"/>
    <col min="6388" max="6388" width="17.140625" style="72" customWidth="1"/>
    <col min="6389" max="6389" width="13.85546875" style="72" customWidth="1"/>
    <col min="6390" max="6390" width="6.7109375" style="72" customWidth="1"/>
    <col min="6391" max="6391" width="15.42578125" style="72" customWidth="1"/>
    <col min="6392" max="6392" width="16.5703125" style="72" customWidth="1"/>
    <col min="6393" max="6393" width="8.85546875" style="72" customWidth="1"/>
    <col min="6394" max="6394" width="7.42578125" style="72" customWidth="1"/>
    <col min="6395" max="6395" width="25.85546875" style="72" bestFit="1" customWidth="1"/>
    <col min="6396" max="6638" width="9.140625" style="72"/>
    <col min="6639" max="6639" width="20.5703125" style="72" customWidth="1"/>
    <col min="6640" max="6640" width="77.7109375" style="72" customWidth="1"/>
    <col min="6641" max="6641" width="21.85546875" style="72" customWidth="1"/>
    <col min="6642" max="6642" width="11.5703125" style="72" customWidth="1"/>
    <col min="6643" max="6643" width="9.85546875" style="72" customWidth="1"/>
    <col min="6644" max="6644" width="17.140625" style="72" customWidth="1"/>
    <col min="6645" max="6645" width="13.85546875" style="72" customWidth="1"/>
    <col min="6646" max="6646" width="6.7109375" style="72" customWidth="1"/>
    <col min="6647" max="6647" width="15.42578125" style="72" customWidth="1"/>
    <col min="6648" max="6648" width="16.5703125" style="72" customWidth="1"/>
    <col min="6649" max="6649" width="8.85546875" style="72" customWidth="1"/>
    <col min="6650" max="6650" width="7.42578125" style="72" customWidth="1"/>
    <col min="6651" max="6651" width="25.85546875" style="72" bestFit="1" customWidth="1"/>
    <col min="6652" max="6894" width="9.140625" style="72"/>
    <col min="6895" max="6895" width="20.5703125" style="72" customWidth="1"/>
    <col min="6896" max="6896" width="77.7109375" style="72" customWidth="1"/>
    <col min="6897" max="6897" width="21.85546875" style="72" customWidth="1"/>
    <col min="6898" max="6898" width="11.5703125" style="72" customWidth="1"/>
    <col min="6899" max="6899" width="9.85546875" style="72" customWidth="1"/>
    <col min="6900" max="6900" width="17.140625" style="72" customWidth="1"/>
    <col min="6901" max="6901" width="13.85546875" style="72" customWidth="1"/>
    <col min="6902" max="6902" width="6.7109375" style="72" customWidth="1"/>
    <col min="6903" max="6903" width="15.42578125" style="72" customWidth="1"/>
    <col min="6904" max="6904" width="16.5703125" style="72" customWidth="1"/>
    <col min="6905" max="6905" width="8.85546875" style="72" customWidth="1"/>
    <col min="6906" max="6906" width="7.42578125" style="72" customWidth="1"/>
    <col min="6907" max="6907" width="25.85546875" style="72" bestFit="1" customWidth="1"/>
    <col min="6908" max="7150" width="9.140625" style="72"/>
    <col min="7151" max="7151" width="20.5703125" style="72" customWidth="1"/>
    <col min="7152" max="7152" width="77.7109375" style="72" customWidth="1"/>
    <col min="7153" max="7153" width="21.85546875" style="72" customWidth="1"/>
    <col min="7154" max="7154" width="11.5703125" style="72" customWidth="1"/>
    <col min="7155" max="7155" width="9.85546875" style="72" customWidth="1"/>
    <col min="7156" max="7156" width="17.140625" style="72" customWidth="1"/>
    <col min="7157" max="7157" width="13.85546875" style="72" customWidth="1"/>
    <col min="7158" max="7158" width="6.7109375" style="72" customWidth="1"/>
    <col min="7159" max="7159" width="15.42578125" style="72" customWidth="1"/>
    <col min="7160" max="7160" width="16.5703125" style="72" customWidth="1"/>
    <col min="7161" max="7161" width="8.85546875" style="72" customWidth="1"/>
    <col min="7162" max="7162" width="7.42578125" style="72" customWidth="1"/>
    <col min="7163" max="7163" width="25.85546875" style="72" bestFit="1" customWidth="1"/>
    <col min="7164" max="7406" width="9.140625" style="72"/>
    <col min="7407" max="7407" width="20.5703125" style="72" customWidth="1"/>
    <col min="7408" max="7408" width="77.7109375" style="72" customWidth="1"/>
    <col min="7409" max="7409" width="21.85546875" style="72" customWidth="1"/>
    <col min="7410" max="7410" width="11.5703125" style="72" customWidth="1"/>
    <col min="7411" max="7411" width="9.85546875" style="72" customWidth="1"/>
    <col min="7412" max="7412" width="17.140625" style="72" customWidth="1"/>
    <col min="7413" max="7413" width="13.85546875" style="72" customWidth="1"/>
    <col min="7414" max="7414" width="6.7109375" style="72" customWidth="1"/>
    <col min="7415" max="7415" width="15.42578125" style="72" customWidth="1"/>
    <col min="7416" max="7416" width="16.5703125" style="72" customWidth="1"/>
    <col min="7417" max="7417" width="8.85546875" style="72" customWidth="1"/>
    <col min="7418" max="7418" width="7.42578125" style="72" customWidth="1"/>
    <col min="7419" max="7419" width="25.85546875" style="72" bestFit="1" customWidth="1"/>
    <col min="7420" max="7662" width="9.140625" style="72"/>
    <col min="7663" max="7663" width="20.5703125" style="72" customWidth="1"/>
    <col min="7664" max="7664" width="77.7109375" style="72" customWidth="1"/>
    <col min="7665" max="7665" width="21.85546875" style="72" customWidth="1"/>
    <col min="7666" max="7666" width="11.5703125" style="72" customWidth="1"/>
    <col min="7667" max="7667" width="9.85546875" style="72" customWidth="1"/>
    <col min="7668" max="7668" width="17.140625" style="72" customWidth="1"/>
    <col min="7669" max="7669" width="13.85546875" style="72" customWidth="1"/>
    <col min="7670" max="7670" width="6.7109375" style="72" customWidth="1"/>
    <col min="7671" max="7671" width="15.42578125" style="72" customWidth="1"/>
    <col min="7672" max="7672" width="16.5703125" style="72" customWidth="1"/>
    <col min="7673" max="7673" width="8.85546875" style="72" customWidth="1"/>
    <col min="7674" max="7674" width="7.42578125" style="72" customWidth="1"/>
    <col min="7675" max="7675" width="25.85546875" style="72" bestFit="1" customWidth="1"/>
    <col min="7676" max="7918" width="9.140625" style="72"/>
    <col min="7919" max="7919" width="20.5703125" style="72" customWidth="1"/>
    <col min="7920" max="7920" width="77.7109375" style="72" customWidth="1"/>
    <col min="7921" max="7921" width="21.85546875" style="72" customWidth="1"/>
    <col min="7922" max="7922" width="11.5703125" style="72" customWidth="1"/>
    <col min="7923" max="7923" width="9.85546875" style="72" customWidth="1"/>
    <col min="7924" max="7924" width="17.140625" style="72" customWidth="1"/>
    <col min="7925" max="7925" width="13.85546875" style="72" customWidth="1"/>
    <col min="7926" max="7926" width="6.7109375" style="72" customWidth="1"/>
    <col min="7927" max="7927" width="15.42578125" style="72" customWidth="1"/>
    <col min="7928" max="7928" width="16.5703125" style="72" customWidth="1"/>
    <col min="7929" max="7929" width="8.85546875" style="72" customWidth="1"/>
    <col min="7930" max="7930" width="7.42578125" style="72" customWidth="1"/>
    <col min="7931" max="7931" width="25.85546875" style="72" bestFit="1" customWidth="1"/>
    <col min="7932" max="8174" width="9.140625" style="72"/>
    <col min="8175" max="8175" width="20.5703125" style="72" customWidth="1"/>
    <col min="8176" max="8176" width="77.7109375" style="72" customWidth="1"/>
    <col min="8177" max="8177" width="21.85546875" style="72" customWidth="1"/>
    <col min="8178" max="8178" width="11.5703125" style="72" customWidth="1"/>
    <col min="8179" max="8179" width="9.85546875" style="72" customWidth="1"/>
    <col min="8180" max="8180" width="17.140625" style="72" customWidth="1"/>
    <col min="8181" max="8181" width="13.85546875" style="72" customWidth="1"/>
    <col min="8182" max="8182" width="6.7109375" style="72" customWidth="1"/>
    <col min="8183" max="8183" width="15.42578125" style="72" customWidth="1"/>
    <col min="8184" max="8184" width="16.5703125" style="72" customWidth="1"/>
    <col min="8185" max="8185" width="8.85546875" style="72" customWidth="1"/>
    <col min="8186" max="8186" width="7.42578125" style="72" customWidth="1"/>
    <col min="8187" max="8187" width="25.85546875" style="72" bestFit="1" customWidth="1"/>
    <col min="8188" max="8430" width="9.140625" style="72"/>
    <col min="8431" max="8431" width="20.5703125" style="72" customWidth="1"/>
    <col min="8432" max="8432" width="77.7109375" style="72" customWidth="1"/>
    <col min="8433" max="8433" width="21.85546875" style="72" customWidth="1"/>
    <col min="8434" max="8434" width="11.5703125" style="72" customWidth="1"/>
    <col min="8435" max="8435" width="9.85546875" style="72" customWidth="1"/>
    <col min="8436" max="8436" width="17.140625" style="72" customWidth="1"/>
    <col min="8437" max="8437" width="13.85546875" style="72" customWidth="1"/>
    <col min="8438" max="8438" width="6.7109375" style="72" customWidth="1"/>
    <col min="8439" max="8439" width="15.42578125" style="72" customWidth="1"/>
    <col min="8440" max="8440" width="16.5703125" style="72" customWidth="1"/>
    <col min="8441" max="8441" width="8.85546875" style="72" customWidth="1"/>
    <col min="8442" max="8442" width="7.42578125" style="72" customWidth="1"/>
    <col min="8443" max="8443" width="25.85546875" style="72" bestFit="1" customWidth="1"/>
    <col min="8444" max="8686" width="9.140625" style="72"/>
    <col min="8687" max="8687" width="20.5703125" style="72" customWidth="1"/>
    <col min="8688" max="8688" width="77.7109375" style="72" customWidth="1"/>
    <col min="8689" max="8689" width="21.85546875" style="72" customWidth="1"/>
    <col min="8690" max="8690" width="11.5703125" style="72" customWidth="1"/>
    <col min="8691" max="8691" width="9.85546875" style="72" customWidth="1"/>
    <col min="8692" max="8692" width="17.140625" style="72" customWidth="1"/>
    <col min="8693" max="8693" width="13.85546875" style="72" customWidth="1"/>
    <col min="8694" max="8694" width="6.7109375" style="72" customWidth="1"/>
    <col min="8695" max="8695" width="15.42578125" style="72" customWidth="1"/>
    <col min="8696" max="8696" width="16.5703125" style="72" customWidth="1"/>
    <col min="8697" max="8697" width="8.85546875" style="72" customWidth="1"/>
    <col min="8698" max="8698" width="7.42578125" style="72" customWidth="1"/>
    <col min="8699" max="8699" width="25.85546875" style="72" bestFit="1" customWidth="1"/>
    <col min="8700" max="8942" width="9.140625" style="72"/>
    <col min="8943" max="8943" width="20.5703125" style="72" customWidth="1"/>
    <col min="8944" max="8944" width="77.7109375" style="72" customWidth="1"/>
    <col min="8945" max="8945" width="21.85546875" style="72" customWidth="1"/>
    <col min="8946" max="8946" width="11.5703125" style="72" customWidth="1"/>
    <col min="8947" max="8947" width="9.85546875" style="72" customWidth="1"/>
    <col min="8948" max="8948" width="17.140625" style="72" customWidth="1"/>
    <col min="8949" max="8949" width="13.85546875" style="72" customWidth="1"/>
    <col min="8950" max="8950" width="6.7109375" style="72" customWidth="1"/>
    <col min="8951" max="8951" width="15.42578125" style="72" customWidth="1"/>
    <col min="8952" max="8952" width="16.5703125" style="72" customWidth="1"/>
    <col min="8953" max="8953" width="8.85546875" style="72" customWidth="1"/>
    <col min="8954" max="8954" width="7.42578125" style="72" customWidth="1"/>
    <col min="8955" max="8955" width="25.85546875" style="72" bestFit="1" customWidth="1"/>
    <col min="8956" max="9198" width="9.140625" style="72"/>
    <col min="9199" max="9199" width="20.5703125" style="72" customWidth="1"/>
    <col min="9200" max="9200" width="77.7109375" style="72" customWidth="1"/>
    <col min="9201" max="9201" width="21.85546875" style="72" customWidth="1"/>
    <col min="9202" max="9202" width="11.5703125" style="72" customWidth="1"/>
    <col min="9203" max="9203" width="9.85546875" style="72" customWidth="1"/>
    <col min="9204" max="9204" width="17.140625" style="72" customWidth="1"/>
    <col min="9205" max="9205" width="13.85546875" style="72" customWidth="1"/>
    <col min="9206" max="9206" width="6.7109375" style="72" customWidth="1"/>
    <col min="9207" max="9207" width="15.42578125" style="72" customWidth="1"/>
    <col min="9208" max="9208" width="16.5703125" style="72" customWidth="1"/>
    <col min="9209" max="9209" width="8.85546875" style="72" customWidth="1"/>
    <col min="9210" max="9210" width="7.42578125" style="72" customWidth="1"/>
    <col min="9211" max="9211" width="25.85546875" style="72" bestFit="1" customWidth="1"/>
    <col min="9212" max="9454" width="9.140625" style="72"/>
    <col min="9455" max="9455" width="20.5703125" style="72" customWidth="1"/>
    <col min="9456" max="9456" width="77.7109375" style="72" customWidth="1"/>
    <col min="9457" max="9457" width="21.85546875" style="72" customWidth="1"/>
    <col min="9458" max="9458" width="11.5703125" style="72" customWidth="1"/>
    <col min="9459" max="9459" width="9.85546875" style="72" customWidth="1"/>
    <col min="9460" max="9460" width="17.140625" style="72" customWidth="1"/>
    <col min="9461" max="9461" width="13.85546875" style="72" customWidth="1"/>
    <col min="9462" max="9462" width="6.7109375" style="72" customWidth="1"/>
    <col min="9463" max="9463" width="15.42578125" style="72" customWidth="1"/>
    <col min="9464" max="9464" width="16.5703125" style="72" customWidth="1"/>
    <col min="9465" max="9465" width="8.85546875" style="72" customWidth="1"/>
    <col min="9466" max="9466" width="7.42578125" style="72" customWidth="1"/>
    <col min="9467" max="9467" width="25.85546875" style="72" bestFit="1" customWidth="1"/>
    <col min="9468" max="9710" width="9.140625" style="72"/>
    <col min="9711" max="9711" width="20.5703125" style="72" customWidth="1"/>
    <col min="9712" max="9712" width="77.7109375" style="72" customWidth="1"/>
    <col min="9713" max="9713" width="21.85546875" style="72" customWidth="1"/>
    <col min="9714" max="9714" width="11.5703125" style="72" customWidth="1"/>
    <col min="9715" max="9715" width="9.85546875" style="72" customWidth="1"/>
    <col min="9716" max="9716" width="17.140625" style="72" customWidth="1"/>
    <col min="9717" max="9717" width="13.85546875" style="72" customWidth="1"/>
    <col min="9718" max="9718" width="6.7109375" style="72" customWidth="1"/>
    <col min="9719" max="9719" width="15.42578125" style="72" customWidth="1"/>
    <col min="9720" max="9720" width="16.5703125" style="72" customWidth="1"/>
    <col min="9721" max="9721" width="8.85546875" style="72" customWidth="1"/>
    <col min="9722" max="9722" width="7.42578125" style="72" customWidth="1"/>
    <col min="9723" max="9723" width="25.85546875" style="72" bestFit="1" customWidth="1"/>
    <col min="9724" max="9966" width="9.140625" style="72"/>
    <col min="9967" max="9967" width="20.5703125" style="72" customWidth="1"/>
    <col min="9968" max="9968" width="77.7109375" style="72" customWidth="1"/>
    <col min="9969" max="9969" width="21.85546875" style="72" customWidth="1"/>
    <col min="9970" max="9970" width="11.5703125" style="72" customWidth="1"/>
    <col min="9971" max="9971" width="9.85546875" style="72" customWidth="1"/>
    <col min="9972" max="9972" width="17.140625" style="72" customWidth="1"/>
    <col min="9973" max="9973" width="13.85546875" style="72" customWidth="1"/>
    <col min="9974" max="9974" width="6.7109375" style="72" customWidth="1"/>
    <col min="9975" max="9975" width="15.42578125" style="72" customWidth="1"/>
    <col min="9976" max="9976" width="16.5703125" style="72" customWidth="1"/>
    <col min="9977" max="9977" width="8.85546875" style="72" customWidth="1"/>
    <col min="9978" max="9978" width="7.42578125" style="72" customWidth="1"/>
    <col min="9979" max="9979" width="25.85546875" style="72" bestFit="1" customWidth="1"/>
    <col min="9980" max="10222" width="9.140625" style="72"/>
    <col min="10223" max="10223" width="20.5703125" style="72" customWidth="1"/>
    <col min="10224" max="10224" width="77.7109375" style="72" customWidth="1"/>
    <col min="10225" max="10225" width="21.85546875" style="72" customWidth="1"/>
    <col min="10226" max="10226" width="11.5703125" style="72" customWidth="1"/>
    <col min="10227" max="10227" width="9.85546875" style="72" customWidth="1"/>
    <col min="10228" max="10228" width="17.140625" style="72" customWidth="1"/>
    <col min="10229" max="10229" width="13.85546875" style="72" customWidth="1"/>
    <col min="10230" max="10230" width="6.7109375" style="72" customWidth="1"/>
    <col min="10231" max="10231" width="15.42578125" style="72" customWidth="1"/>
    <col min="10232" max="10232" width="16.5703125" style="72" customWidth="1"/>
    <col min="10233" max="10233" width="8.85546875" style="72" customWidth="1"/>
    <col min="10234" max="10234" width="7.42578125" style="72" customWidth="1"/>
    <col min="10235" max="10235" width="25.85546875" style="72" bestFit="1" customWidth="1"/>
    <col min="10236" max="10478" width="9.140625" style="72"/>
    <col min="10479" max="10479" width="20.5703125" style="72" customWidth="1"/>
    <col min="10480" max="10480" width="77.7109375" style="72" customWidth="1"/>
    <col min="10481" max="10481" width="21.85546875" style="72" customWidth="1"/>
    <col min="10482" max="10482" width="11.5703125" style="72" customWidth="1"/>
    <col min="10483" max="10483" width="9.85546875" style="72" customWidth="1"/>
    <col min="10484" max="10484" width="17.140625" style="72" customWidth="1"/>
    <col min="10485" max="10485" width="13.85546875" style="72" customWidth="1"/>
    <col min="10486" max="10486" width="6.7109375" style="72" customWidth="1"/>
    <col min="10487" max="10487" width="15.42578125" style="72" customWidth="1"/>
    <col min="10488" max="10488" width="16.5703125" style="72" customWidth="1"/>
    <col min="10489" max="10489" width="8.85546875" style="72" customWidth="1"/>
    <col min="10490" max="10490" width="7.42578125" style="72" customWidth="1"/>
    <col min="10491" max="10491" width="25.85546875" style="72" bestFit="1" customWidth="1"/>
    <col min="10492" max="10734" width="9.140625" style="72"/>
    <col min="10735" max="10735" width="20.5703125" style="72" customWidth="1"/>
    <col min="10736" max="10736" width="77.7109375" style="72" customWidth="1"/>
    <col min="10737" max="10737" width="21.85546875" style="72" customWidth="1"/>
    <col min="10738" max="10738" width="11.5703125" style="72" customWidth="1"/>
    <col min="10739" max="10739" width="9.85546875" style="72" customWidth="1"/>
    <col min="10740" max="10740" width="17.140625" style="72" customWidth="1"/>
    <col min="10741" max="10741" width="13.85546875" style="72" customWidth="1"/>
    <col min="10742" max="10742" width="6.7109375" style="72" customWidth="1"/>
    <col min="10743" max="10743" width="15.42578125" style="72" customWidth="1"/>
    <col min="10744" max="10744" width="16.5703125" style="72" customWidth="1"/>
    <col min="10745" max="10745" width="8.85546875" style="72" customWidth="1"/>
    <col min="10746" max="10746" width="7.42578125" style="72" customWidth="1"/>
    <col min="10747" max="10747" width="25.85546875" style="72" bestFit="1" customWidth="1"/>
    <col min="10748" max="10990" width="9.140625" style="72"/>
    <col min="10991" max="10991" width="20.5703125" style="72" customWidth="1"/>
    <col min="10992" max="10992" width="77.7109375" style="72" customWidth="1"/>
    <col min="10993" max="10993" width="21.85546875" style="72" customWidth="1"/>
    <col min="10994" max="10994" width="11.5703125" style="72" customWidth="1"/>
    <col min="10995" max="10995" width="9.85546875" style="72" customWidth="1"/>
    <col min="10996" max="10996" width="17.140625" style="72" customWidth="1"/>
    <col min="10997" max="10997" width="13.85546875" style="72" customWidth="1"/>
    <col min="10998" max="10998" width="6.7109375" style="72" customWidth="1"/>
    <col min="10999" max="10999" width="15.42578125" style="72" customWidth="1"/>
    <col min="11000" max="11000" width="16.5703125" style="72" customWidth="1"/>
    <col min="11001" max="11001" width="8.85546875" style="72" customWidth="1"/>
    <col min="11002" max="11002" width="7.42578125" style="72" customWidth="1"/>
    <col min="11003" max="11003" width="25.85546875" style="72" bestFit="1" customWidth="1"/>
    <col min="11004" max="11246" width="9.140625" style="72"/>
    <col min="11247" max="11247" width="20.5703125" style="72" customWidth="1"/>
    <col min="11248" max="11248" width="77.7109375" style="72" customWidth="1"/>
    <col min="11249" max="11249" width="21.85546875" style="72" customWidth="1"/>
    <col min="11250" max="11250" width="11.5703125" style="72" customWidth="1"/>
    <col min="11251" max="11251" width="9.85546875" style="72" customWidth="1"/>
    <col min="11252" max="11252" width="17.140625" style="72" customWidth="1"/>
    <col min="11253" max="11253" width="13.85546875" style="72" customWidth="1"/>
    <col min="11254" max="11254" width="6.7109375" style="72" customWidth="1"/>
    <col min="11255" max="11255" width="15.42578125" style="72" customWidth="1"/>
    <col min="11256" max="11256" width="16.5703125" style="72" customWidth="1"/>
    <col min="11257" max="11257" width="8.85546875" style="72" customWidth="1"/>
    <col min="11258" max="11258" width="7.42578125" style="72" customWidth="1"/>
    <col min="11259" max="11259" width="25.85546875" style="72" bestFit="1" customWidth="1"/>
    <col min="11260" max="11502" width="9.140625" style="72"/>
    <col min="11503" max="11503" width="20.5703125" style="72" customWidth="1"/>
    <col min="11504" max="11504" width="77.7109375" style="72" customWidth="1"/>
    <col min="11505" max="11505" width="21.85546875" style="72" customWidth="1"/>
    <col min="11506" max="11506" width="11.5703125" style="72" customWidth="1"/>
    <col min="11507" max="11507" width="9.85546875" style="72" customWidth="1"/>
    <col min="11508" max="11508" width="17.140625" style="72" customWidth="1"/>
    <col min="11509" max="11509" width="13.85546875" style="72" customWidth="1"/>
    <col min="11510" max="11510" width="6.7109375" style="72" customWidth="1"/>
    <col min="11511" max="11511" width="15.42578125" style="72" customWidth="1"/>
    <col min="11512" max="11512" width="16.5703125" style="72" customWidth="1"/>
    <col min="11513" max="11513" width="8.85546875" style="72" customWidth="1"/>
    <col min="11514" max="11514" width="7.42578125" style="72" customWidth="1"/>
    <col min="11515" max="11515" width="25.85546875" style="72" bestFit="1" customWidth="1"/>
    <col min="11516" max="11758" width="9.140625" style="72"/>
    <col min="11759" max="11759" width="20.5703125" style="72" customWidth="1"/>
    <col min="11760" max="11760" width="77.7109375" style="72" customWidth="1"/>
    <col min="11761" max="11761" width="21.85546875" style="72" customWidth="1"/>
    <col min="11762" max="11762" width="11.5703125" style="72" customWidth="1"/>
    <col min="11763" max="11763" width="9.85546875" style="72" customWidth="1"/>
    <col min="11764" max="11764" width="17.140625" style="72" customWidth="1"/>
    <col min="11765" max="11765" width="13.85546875" style="72" customWidth="1"/>
    <col min="11766" max="11766" width="6.7109375" style="72" customWidth="1"/>
    <col min="11767" max="11767" width="15.42578125" style="72" customWidth="1"/>
    <col min="11768" max="11768" width="16.5703125" style="72" customWidth="1"/>
    <col min="11769" max="11769" width="8.85546875" style="72" customWidth="1"/>
    <col min="11770" max="11770" width="7.42578125" style="72" customWidth="1"/>
    <col min="11771" max="11771" width="25.85546875" style="72" bestFit="1" customWidth="1"/>
    <col min="11772" max="12014" width="9.140625" style="72"/>
    <col min="12015" max="12015" width="20.5703125" style="72" customWidth="1"/>
    <col min="12016" max="12016" width="77.7109375" style="72" customWidth="1"/>
    <col min="12017" max="12017" width="21.85546875" style="72" customWidth="1"/>
    <col min="12018" max="12018" width="11.5703125" style="72" customWidth="1"/>
    <col min="12019" max="12019" width="9.85546875" style="72" customWidth="1"/>
    <col min="12020" max="12020" width="17.140625" style="72" customWidth="1"/>
    <col min="12021" max="12021" width="13.85546875" style="72" customWidth="1"/>
    <col min="12022" max="12022" width="6.7109375" style="72" customWidth="1"/>
    <col min="12023" max="12023" width="15.42578125" style="72" customWidth="1"/>
    <col min="12024" max="12024" width="16.5703125" style="72" customWidth="1"/>
    <col min="12025" max="12025" width="8.85546875" style="72" customWidth="1"/>
    <col min="12026" max="12026" width="7.42578125" style="72" customWidth="1"/>
    <col min="12027" max="12027" width="25.85546875" style="72" bestFit="1" customWidth="1"/>
    <col min="12028" max="12270" width="9.140625" style="72"/>
    <col min="12271" max="12271" width="20.5703125" style="72" customWidth="1"/>
    <col min="12272" max="12272" width="77.7109375" style="72" customWidth="1"/>
    <col min="12273" max="12273" width="21.85546875" style="72" customWidth="1"/>
    <col min="12274" max="12274" width="11.5703125" style="72" customWidth="1"/>
    <col min="12275" max="12275" width="9.85546875" style="72" customWidth="1"/>
    <col min="12276" max="12276" width="17.140625" style="72" customWidth="1"/>
    <col min="12277" max="12277" width="13.85546875" style="72" customWidth="1"/>
    <col min="12278" max="12278" width="6.7109375" style="72" customWidth="1"/>
    <col min="12279" max="12279" width="15.42578125" style="72" customWidth="1"/>
    <col min="12280" max="12280" width="16.5703125" style="72" customWidth="1"/>
    <col min="12281" max="12281" width="8.85546875" style="72" customWidth="1"/>
    <col min="12282" max="12282" width="7.42578125" style="72" customWidth="1"/>
    <col min="12283" max="12283" width="25.85546875" style="72" bestFit="1" customWidth="1"/>
    <col min="12284" max="12526" width="9.140625" style="72"/>
    <col min="12527" max="12527" width="20.5703125" style="72" customWidth="1"/>
    <col min="12528" max="12528" width="77.7109375" style="72" customWidth="1"/>
    <col min="12529" max="12529" width="21.85546875" style="72" customWidth="1"/>
    <col min="12530" max="12530" width="11.5703125" style="72" customWidth="1"/>
    <col min="12531" max="12531" width="9.85546875" style="72" customWidth="1"/>
    <col min="12532" max="12532" width="17.140625" style="72" customWidth="1"/>
    <col min="12533" max="12533" width="13.85546875" style="72" customWidth="1"/>
    <col min="12534" max="12534" width="6.7109375" style="72" customWidth="1"/>
    <col min="12535" max="12535" width="15.42578125" style="72" customWidth="1"/>
    <col min="12536" max="12536" width="16.5703125" style="72" customWidth="1"/>
    <col min="12537" max="12537" width="8.85546875" style="72" customWidth="1"/>
    <col min="12538" max="12538" width="7.42578125" style="72" customWidth="1"/>
    <col min="12539" max="12539" width="25.85546875" style="72" bestFit="1" customWidth="1"/>
    <col min="12540" max="12782" width="9.140625" style="72"/>
    <col min="12783" max="12783" width="20.5703125" style="72" customWidth="1"/>
    <col min="12784" max="12784" width="77.7109375" style="72" customWidth="1"/>
    <col min="12785" max="12785" width="21.85546875" style="72" customWidth="1"/>
    <col min="12786" max="12786" width="11.5703125" style="72" customWidth="1"/>
    <col min="12787" max="12787" width="9.85546875" style="72" customWidth="1"/>
    <col min="12788" max="12788" width="17.140625" style="72" customWidth="1"/>
    <col min="12789" max="12789" width="13.85546875" style="72" customWidth="1"/>
    <col min="12790" max="12790" width="6.7109375" style="72" customWidth="1"/>
    <col min="12791" max="12791" width="15.42578125" style="72" customWidth="1"/>
    <col min="12792" max="12792" width="16.5703125" style="72" customWidth="1"/>
    <col min="12793" max="12793" width="8.85546875" style="72" customWidth="1"/>
    <col min="12794" max="12794" width="7.42578125" style="72" customWidth="1"/>
    <col min="12795" max="12795" width="25.85546875" style="72" bestFit="1" customWidth="1"/>
    <col min="12796" max="13038" width="9.140625" style="72"/>
    <col min="13039" max="13039" width="20.5703125" style="72" customWidth="1"/>
    <col min="13040" max="13040" width="77.7109375" style="72" customWidth="1"/>
    <col min="13041" max="13041" width="21.85546875" style="72" customWidth="1"/>
    <col min="13042" max="13042" width="11.5703125" style="72" customWidth="1"/>
    <col min="13043" max="13043" width="9.85546875" style="72" customWidth="1"/>
    <col min="13044" max="13044" width="17.140625" style="72" customWidth="1"/>
    <col min="13045" max="13045" width="13.85546875" style="72" customWidth="1"/>
    <col min="13046" max="13046" width="6.7109375" style="72" customWidth="1"/>
    <col min="13047" max="13047" width="15.42578125" style="72" customWidth="1"/>
    <col min="13048" max="13048" width="16.5703125" style="72" customWidth="1"/>
    <col min="13049" max="13049" width="8.85546875" style="72" customWidth="1"/>
    <col min="13050" max="13050" width="7.42578125" style="72" customWidth="1"/>
    <col min="13051" max="13051" width="25.85546875" style="72" bestFit="1" customWidth="1"/>
    <col min="13052" max="13294" width="9.140625" style="72"/>
    <col min="13295" max="13295" width="20.5703125" style="72" customWidth="1"/>
    <col min="13296" max="13296" width="77.7109375" style="72" customWidth="1"/>
    <col min="13297" max="13297" width="21.85546875" style="72" customWidth="1"/>
    <col min="13298" max="13298" width="11.5703125" style="72" customWidth="1"/>
    <col min="13299" max="13299" width="9.85546875" style="72" customWidth="1"/>
    <col min="13300" max="13300" width="17.140625" style="72" customWidth="1"/>
    <col min="13301" max="13301" width="13.85546875" style="72" customWidth="1"/>
    <col min="13302" max="13302" width="6.7109375" style="72" customWidth="1"/>
    <col min="13303" max="13303" width="15.42578125" style="72" customWidth="1"/>
    <col min="13304" max="13304" width="16.5703125" style="72" customWidth="1"/>
    <col min="13305" max="13305" width="8.85546875" style="72" customWidth="1"/>
    <col min="13306" max="13306" width="7.42578125" style="72" customWidth="1"/>
    <col min="13307" max="13307" width="25.85546875" style="72" bestFit="1" customWidth="1"/>
    <col min="13308" max="13550" width="9.140625" style="72"/>
    <col min="13551" max="13551" width="20.5703125" style="72" customWidth="1"/>
    <col min="13552" max="13552" width="77.7109375" style="72" customWidth="1"/>
    <col min="13553" max="13553" width="21.85546875" style="72" customWidth="1"/>
    <col min="13554" max="13554" width="11.5703125" style="72" customWidth="1"/>
    <col min="13555" max="13555" width="9.85546875" style="72" customWidth="1"/>
    <col min="13556" max="13556" width="17.140625" style="72" customWidth="1"/>
    <col min="13557" max="13557" width="13.85546875" style="72" customWidth="1"/>
    <col min="13558" max="13558" width="6.7109375" style="72" customWidth="1"/>
    <col min="13559" max="13559" width="15.42578125" style="72" customWidth="1"/>
    <col min="13560" max="13560" width="16.5703125" style="72" customWidth="1"/>
    <col min="13561" max="13561" width="8.85546875" style="72" customWidth="1"/>
    <col min="13562" max="13562" width="7.42578125" style="72" customWidth="1"/>
    <col min="13563" max="13563" width="25.85546875" style="72" bestFit="1" customWidth="1"/>
    <col min="13564" max="13806" width="9.140625" style="72"/>
    <col min="13807" max="13807" width="20.5703125" style="72" customWidth="1"/>
    <col min="13808" max="13808" width="77.7109375" style="72" customWidth="1"/>
    <col min="13809" max="13809" width="21.85546875" style="72" customWidth="1"/>
    <col min="13810" max="13810" width="11.5703125" style="72" customWidth="1"/>
    <col min="13811" max="13811" width="9.85546875" style="72" customWidth="1"/>
    <col min="13812" max="13812" width="17.140625" style="72" customWidth="1"/>
    <col min="13813" max="13813" width="13.85546875" style="72" customWidth="1"/>
    <col min="13814" max="13814" width="6.7109375" style="72" customWidth="1"/>
    <col min="13815" max="13815" width="15.42578125" style="72" customWidth="1"/>
    <col min="13816" max="13816" width="16.5703125" style="72" customWidth="1"/>
    <col min="13817" max="13817" width="8.85546875" style="72" customWidth="1"/>
    <col min="13818" max="13818" width="7.42578125" style="72" customWidth="1"/>
    <col min="13819" max="13819" width="25.85546875" style="72" bestFit="1" customWidth="1"/>
    <col min="13820" max="14062" width="9.140625" style="72"/>
    <col min="14063" max="14063" width="20.5703125" style="72" customWidth="1"/>
    <col min="14064" max="14064" width="77.7109375" style="72" customWidth="1"/>
    <col min="14065" max="14065" width="21.85546875" style="72" customWidth="1"/>
    <col min="14066" max="14066" width="11.5703125" style="72" customWidth="1"/>
    <col min="14067" max="14067" width="9.85546875" style="72" customWidth="1"/>
    <col min="14068" max="14068" width="17.140625" style="72" customWidth="1"/>
    <col min="14069" max="14069" width="13.85546875" style="72" customWidth="1"/>
    <col min="14070" max="14070" width="6.7109375" style="72" customWidth="1"/>
    <col min="14071" max="14071" width="15.42578125" style="72" customWidth="1"/>
    <col min="14072" max="14072" width="16.5703125" style="72" customWidth="1"/>
    <col min="14073" max="14073" width="8.85546875" style="72" customWidth="1"/>
    <col min="14074" max="14074" width="7.42578125" style="72" customWidth="1"/>
    <col min="14075" max="14075" width="25.85546875" style="72" bestFit="1" customWidth="1"/>
    <col min="14076" max="14318" width="9.140625" style="72"/>
    <col min="14319" max="14319" width="20.5703125" style="72" customWidth="1"/>
    <col min="14320" max="14320" width="77.7109375" style="72" customWidth="1"/>
    <col min="14321" max="14321" width="21.85546875" style="72" customWidth="1"/>
    <col min="14322" max="14322" width="11.5703125" style="72" customWidth="1"/>
    <col min="14323" max="14323" width="9.85546875" style="72" customWidth="1"/>
    <col min="14324" max="14324" width="17.140625" style="72" customWidth="1"/>
    <col min="14325" max="14325" width="13.85546875" style="72" customWidth="1"/>
    <col min="14326" max="14326" width="6.7109375" style="72" customWidth="1"/>
    <col min="14327" max="14327" width="15.42578125" style="72" customWidth="1"/>
    <col min="14328" max="14328" width="16.5703125" style="72" customWidth="1"/>
    <col min="14329" max="14329" width="8.85546875" style="72" customWidth="1"/>
    <col min="14330" max="14330" width="7.42578125" style="72" customWidth="1"/>
    <col min="14331" max="14331" width="25.85546875" style="72" bestFit="1" customWidth="1"/>
    <col min="14332" max="14574" width="9.140625" style="72"/>
    <col min="14575" max="14575" width="20.5703125" style="72" customWidth="1"/>
    <col min="14576" max="14576" width="77.7109375" style="72" customWidth="1"/>
    <col min="14577" max="14577" width="21.85546875" style="72" customWidth="1"/>
    <col min="14578" max="14578" width="11.5703125" style="72" customWidth="1"/>
    <col min="14579" max="14579" width="9.85546875" style="72" customWidth="1"/>
    <col min="14580" max="14580" width="17.140625" style="72" customWidth="1"/>
    <col min="14581" max="14581" width="13.85546875" style="72" customWidth="1"/>
    <col min="14582" max="14582" width="6.7109375" style="72" customWidth="1"/>
    <col min="14583" max="14583" width="15.42578125" style="72" customWidth="1"/>
    <col min="14584" max="14584" width="16.5703125" style="72" customWidth="1"/>
    <col min="14585" max="14585" width="8.85546875" style="72" customWidth="1"/>
    <col min="14586" max="14586" width="7.42578125" style="72" customWidth="1"/>
    <col min="14587" max="14587" width="25.85546875" style="72" bestFit="1" customWidth="1"/>
    <col min="14588" max="14830" width="9.140625" style="72"/>
    <col min="14831" max="14831" width="20.5703125" style="72" customWidth="1"/>
    <col min="14832" max="14832" width="77.7109375" style="72" customWidth="1"/>
    <col min="14833" max="14833" width="21.85546875" style="72" customWidth="1"/>
    <col min="14834" max="14834" width="11.5703125" style="72" customWidth="1"/>
    <col min="14835" max="14835" width="9.85546875" style="72" customWidth="1"/>
    <col min="14836" max="14836" width="17.140625" style="72" customWidth="1"/>
    <col min="14837" max="14837" width="13.85546875" style="72" customWidth="1"/>
    <col min="14838" max="14838" width="6.7109375" style="72" customWidth="1"/>
    <col min="14839" max="14839" width="15.42578125" style="72" customWidth="1"/>
    <col min="14840" max="14840" width="16.5703125" style="72" customWidth="1"/>
    <col min="14841" max="14841" width="8.85546875" style="72" customWidth="1"/>
    <col min="14842" max="14842" width="7.42578125" style="72" customWidth="1"/>
    <col min="14843" max="14843" width="25.85546875" style="72" bestFit="1" customWidth="1"/>
    <col min="14844" max="15086" width="9.140625" style="72"/>
    <col min="15087" max="15087" width="20.5703125" style="72" customWidth="1"/>
    <col min="15088" max="15088" width="77.7109375" style="72" customWidth="1"/>
    <col min="15089" max="15089" width="21.85546875" style="72" customWidth="1"/>
    <col min="15090" max="15090" width="11.5703125" style="72" customWidth="1"/>
    <col min="15091" max="15091" width="9.85546875" style="72" customWidth="1"/>
    <col min="15092" max="15092" width="17.140625" style="72" customWidth="1"/>
    <col min="15093" max="15093" width="13.85546875" style="72" customWidth="1"/>
    <col min="15094" max="15094" width="6.7109375" style="72" customWidth="1"/>
    <col min="15095" max="15095" width="15.42578125" style="72" customWidth="1"/>
    <col min="15096" max="15096" width="16.5703125" style="72" customWidth="1"/>
    <col min="15097" max="15097" width="8.85546875" style="72" customWidth="1"/>
    <col min="15098" max="15098" width="7.42578125" style="72" customWidth="1"/>
    <col min="15099" max="15099" width="25.85546875" style="72" bestFit="1" customWidth="1"/>
    <col min="15100" max="15342" width="9.140625" style="72"/>
    <col min="15343" max="15343" width="20.5703125" style="72" customWidth="1"/>
    <col min="15344" max="15344" width="77.7109375" style="72" customWidth="1"/>
    <col min="15345" max="15345" width="21.85546875" style="72" customWidth="1"/>
    <col min="15346" max="15346" width="11.5703125" style="72" customWidth="1"/>
    <col min="15347" max="15347" width="9.85546875" style="72" customWidth="1"/>
    <col min="15348" max="15348" width="17.140625" style="72" customWidth="1"/>
    <col min="15349" max="15349" width="13.85546875" style="72" customWidth="1"/>
    <col min="15350" max="15350" width="6.7109375" style="72" customWidth="1"/>
    <col min="15351" max="15351" width="15.42578125" style="72" customWidth="1"/>
    <col min="15352" max="15352" width="16.5703125" style="72" customWidth="1"/>
    <col min="15353" max="15353" width="8.85546875" style="72" customWidth="1"/>
    <col min="15354" max="15354" width="7.42578125" style="72" customWidth="1"/>
    <col min="15355" max="15355" width="25.85546875" style="72" bestFit="1" customWidth="1"/>
    <col min="15356" max="15598" width="9.140625" style="72"/>
    <col min="15599" max="15599" width="20.5703125" style="72" customWidth="1"/>
    <col min="15600" max="15600" width="77.7109375" style="72" customWidth="1"/>
    <col min="15601" max="15601" width="21.85546875" style="72" customWidth="1"/>
    <col min="15602" max="15602" width="11.5703125" style="72" customWidth="1"/>
    <col min="15603" max="15603" width="9.85546875" style="72" customWidth="1"/>
    <col min="15604" max="15604" width="17.140625" style="72" customWidth="1"/>
    <col min="15605" max="15605" width="13.85546875" style="72" customWidth="1"/>
    <col min="15606" max="15606" width="6.7109375" style="72" customWidth="1"/>
    <col min="15607" max="15607" width="15.42578125" style="72" customWidth="1"/>
    <col min="15608" max="15608" width="16.5703125" style="72" customWidth="1"/>
    <col min="15609" max="15609" width="8.85546875" style="72" customWidth="1"/>
    <col min="15610" max="15610" width="7.42578125" style="72" customWidth="1"/>
    <col min="15611" max="15611" width="25.85546875" style="72" bestFit="1" customWidth="1"/>
    <col min="15612" max="15854" width="9.140625" style="72"/>
    <col min="15855" max="15855" width="20.5703125" style="72" customWidth="1"/>
    <col min="15856" max="15856" width="77.7109375" style="72" customWidth="1"/>
    <col min="15857" max="15857" width="21.85546875" style="72" customWidth="1"/>
    <col min="15858" max="15858" width="11.5703125" style="72" customWidth="1"/>
    <col min="15859" max="15859" width="9.85546875" style="72" customWidth="1"/>
    <col min="15860" max="15860" width="17.140625" style="72" customWidth="1"/>
    <col min="15861" max="15861" width="13.85546875" style="72" customWidth="1"/>
    <col min="15862" max="15862" width="6.7109375" style="72" customWidth="1"/>
    <col min="15863" max="15863" width="15.42578125" style="72" customWidth="1"/>
    <col min="15864" max="15864" width="16.5703125" style="72" customWidth="1"/>
    <col min="15865" max="15865" width="8.85546875" style="72" customWidth="1"/>
    <col min="15866" max="15866" width="7.42578125" style="72" customWidth="1"/>
    <col min="15867" max="15867" width="25.85546875" style="72" bestFit="1" customWidth="1"/>
    <col min="15868" max="16110" width="9.140625" style="72"/>
    <col min="16111" max="16111" width="20.5703125" style="72" customWidth="1"/>
    <col min="16112" max="16112" width="77.7109375" style="72" customWidth="1"/>
    <col min="16113" max="16113" width="21.85546875" style="72" customWidth="1"/>
    <col min="16114" max="16114" width="11.5703125" style="72" customWidth="1"/>
    <col min="16115" max="16115" width="9.85546875" style="72" customWidth="1"/>
    <col min="16116" max="16116" width="17.140625" style="72" customWidth="1"/>
    <col min="16117" max="16117" width="13.85546875" style="72" customWidth="1"/>
    <col min="16118" max="16118" width="6.7109375" style="72" customWidth="1"/>
    <col min="16119" max="16119" width="15.42578125" style="72" customWidth="1"/>
    <col min="16120" max="16120" width="16.5703125" style="72" customWidth="1"/>
    <col min="16121" max="16121" width="8.85546875" style="72" customWidth="1"/>
    <col min="16122" max="16122" width="7.42578125" style="72" customWidth="1"/>
    <col min="16123" max="16123" width="25.85546875" style="72" bestFit="1" customWidth="1"/>
    <col min="16124" max="16357" width="9.140625" style="72"/>
    <col min="16358" max="16358" width="9.140625" style="72" customWidth="1"/>
    <col min="16359" max="16384" width="9.140625" style="72"/>
  </cols>
  <sheetData>
    <row r="1" spans="1:10" ht="15">
      <c r="A1" s="69" t="s">
        <v>491</v>
      </c>
      <c r="B1" s="70" t="s">
        <v>492</v>
      </c>
      <c r="C1" s="70" t="s">
        <v>493</v>
      </c>
      <c r="D1" s="70" t="s">
        <v>494</v>
      </c>
      <c r="E1" s="70" t="s">
        <v>495</v>
      </c>
      <c r="F1" s="70" t="s">
        <v>496</v>
      </c>
      <c r="G1" s="70" t="s">
        <v>817</v>
      </c>
      <c r="H1" s="70" t="s">
        <v>945</v>
      </c>
      <c r="I1" s="71" t="s">
        <v>818</v>
      </c>
      <c r="J1" s="71"/>
    </row>
    <row r="2" spans="1:10" s="78" customFormat="1" ht="15.75" customHeight="1" collapsed="1">
      <c r="A2" s="73"/>
      <c r="B2" s="74"/>
      <c r="C2" s="74"/>
      <c r="D2" s="75" t="s">
        <v>858</v>
      </c>
      <c r="E2" s="74"/>
      <c r="F2" s="74"/>
      <c r="G2" s="74"/>
      <c r="H2" s="74"/>
      <c r="I2" s="76"/>
      <c r="J2" s="77"/>
    </row>
    <row r="3" spans="1:10" s="78" customFormat="1" ht="15.75" hidden="1" customHeight="1" outlineLevel="1">
      <c r="A3" s="79"/>
      <c r="B3" s="80"/>
      <c r="C3" s="80"/>
      <c r="D3" s="81" t="s">
        <v>497</v>
      </c>
      <c r="E3" s="80"/>
      <c r="F3" s="80"/>
      <c r="G3" s="80"/>
      <c r="H3" s="80"/>
      <c r="I3" s="80"/>
      <c r="J3" s="82"/>
    </row>
    <row r="4" spans="1:10" s="78" customFormat="1" ht="120" hidden="1" outlineLevel="1">
      <c r="A4" s="83">
        <f>IF(ISBLANK(F4),"",COUNTA($F$4:F4))</f>
        <v>1</v>
      </c>
      <c r="B4" s="84" t="s">
        <v>467</v>
      </c>
      <c r="C4" s="85" t="s">
        <v>498</v>
      </c>
      <c r="D4" s="86" t="s">
        <v>499</v>
      </c>
      <c r="E4" s="85" t="s">
        <v>500</v>
      </c>
      <c r="F4" s="87">
        <v>1</v>
      </c>
      <c r="G4" s="189"/>
      <c r="H4" s="189"/>
      <c r="I4" s="88"/>
      <c r="J4" s="88"/>
    </row>
    <row r="5" spans="1:10" s="78" customFormat="1" ht="45" hidden="1" outlineLevel="1">
      <c r="A5" s="83">
        <f>IF(ISBLANK(F5),"",COUNTA($F$4:F5))</f>
        <v>2</v>
      </c>
      <c r="B5" s="84" t="s">
        <v>501</v>
      </c>
      <c r="C5" s="85" t="s">
        <v>502</v>
      </c>
      <c r="D5" s="86" t="s">
        <v>503</v>
      </c>
      <c r="E5" s="85" t="s">
        <v>500</v>
      </c>
      <c r="F5" s="87">
        <v>14</v>
      </c>
      <c r="G5" s="87"/>
      <c r="H5" s="87"/>
      <c r="I5" s="88"/>
      <c r="J5" s="88"/>
    </row>
    <row r="6" spans="1:10" s="78" customFormat="1" ht="14.45" hidden="1" customHeight="1" outlineLevel="1">
      <c r="A6" s="80"/>
      <c r="B6" s="80"/>
      <c r="C6" s="80"/>
      <c r="D6" s="89" t="s">
        <v>504</v>
      </c>
      <c r="E6" s="80"/>
      <c r="F6" s="80"/>
      <c r="G6" s="80"/>
      <c r="H6" s="80"/>
      <c r="I6" s="80"/>
      <c r="J6" s="82"/>
    </row>
    <row r="7" spans="1:10" s="78" customFormat="1" ht="15" hidden="1" outlineLevel="1">
      <c r="A7" s="83">
        <f>IF(ISBLANK(F7),"",COUNTA($F$4:F7))</f>
        <v>3</v>
      </c>
      <c r="B7" s="84" t="s">
        <v>505</v>
      </c>
      <c r="C7" s="85" t="s">
        <v>506</v>
      </c>
      <c r="D7" s="86" t="s">
        <v>507</v>
      </c>
      <c r="E7" s="85" t="s">
        <v>500</v>
      </c>
      <c r="F7" s="87">
        <v>4</v>
      </c>
      <c r="G7" s="189"/>
      <c r="H7" s="189"/>
      <c r="I7" s="88"/>
      <c r="J7" s="88"/>
    </row>
    <row r="8" spans="1:10" s="78" customFormat="1" ht="15" hidden="1" outlineLevel="1">
      <c r="A8" s="83">
        <f>IF(ISBLANK(F8),"",COUNTA($F$4:F8))</f>
        <v>4</v>
      </c>
      <c r="B8" s="84" t="s">
        <v>508</v>
      </c>
      <c r="C8" s="85"/>
      <c r="D8" s="86" t="s">
        <v>509</v>
      </c>
      <c r="E8" s="85" t="s">
        <v>500</v>
      </c>
      <c r="F8" s="87">
        <v>4</v>
      </c>
      <c r="G8" s="189"/>
      <c r="H8" s="87"/>
      <c r="I8" s="88"/>
      <c r="J8" s="88"/>
    </row>
    <row r="9" spans="1:10" s="78" customFormat="1" ht="15" hidden="1" outlineLevel="1">
      <c r="A9" s="83">
        <f>IF(ISBLANK(F9),"",COUNTA($F$4:F9))</f>
        <v>5</v>
      </c>
      <c r="B9" s="90" t="s">
        <v>510</v>
      </c>
      <c r="C9" s="90" t="s">
        <v>511</v>
      </c>
      <c r="D9" s="91" t="s">
        <v>512</v>
      </c>
      <c r="E9" s="90" t="s">
        <v>500</v>
      </c>
      <c r="F9" s="92">
        <v>1</v>
      </c>
      <c r="G9" s="190"/>
      <c r="H9" s="190"/>
      <c r="I9" s="93"/>
      <c r="J9" s="93"/>
    </row>
    <row r="10" spans="1:10" s="78" customFormat="1" ht="15" hidden="1" outlineLevel="1">
      <c r="A10" s="83">
        <f>IF(ISBLANK(F10),"",COUNTA($F$4:F10))</f>
        <v>6</v>
      </c>
      <c r="B10" s="90" t="s">
        <v>466</v>
      </c>
      <c r="C10" s="90" t="s">
        <v>513</v>
      </c>
      <c r="D10" s="91" t="s">
        <v>514</v>
      </c>
      <c r="E10" s="90" t="s">
        <v>500</v>
      </c>
      <c r="F10" s="92">
        <v>1</v>
      </c>
      <c r="G10" s="190"/>
      <c r="H10" s="190"/>
      <c r="I10" s="93"/>
      <c r="J10" s="93"/>
    </row>
    <row r="11" spans="1:10" s="78" customFormat="1" ht="60" hidden="1" outlineLevel="1">
      <c r="A11" s="83">
        <f>IF(ISBLANK(F11),"",COUNTA($F$4:F11))</f>
        <v>7</v>
      </c>
      <c r="B11" s="84" t="s">
        <v>468</v>
      </c>
      <c r="C11" s="85" t="s">
        <v>515</v>
      </c>
      <c r="D11" s="86" t="s">
        <v>516</v>
      </c>
      <c r="E11" s="85" t="s">
        <v>500</v>
      </c>
      <c r="F11" s="87">
        <v>1</v>
      </c>
      <c r="G11" s="189"/>
      <c r="H11" s="189"/>
      <c r="I11" s="88"/>
      <c r="J11" s="88"/>
    </row>
    <row r="12" spans="1:10" s="78" customFormat="1" ht="30" hidden="1" outlineLevel="1">
      <c r="A12" s="83">
        <f>IF(ISBLANK(F12),"",COUNTA($F$4:F12))</f>
        <v>8</v>
      </c>
      <c r="B12" s="84" t="s">
        <v>468</v>
      </c>
      <c r="C12" s="85" t="s">
        <v>517</v>
      </c>
      <c r="D12" s="86" t="s">
        <v>518</v>
      </c>
      <c r="E12" s="85" t="s">
        <v>500</v>
      </c>
      <c r="F12" s="87">
        <v>1</v>
      </c>
      <c r="G12" s="87"/>
      <c r="H12" s="87"/>
      <c r="I12" s="88"/>
      <c r="J12" s="88"/>
    </row>
    <row r="13" spans="1:10" s="78" customFormat="1" ht="30" hidden="1" outlineLevel="1">
      <c r="A13" s="83">
        <f>IF(ISBLANK(F13),"",COUNTA($F$4:F13))</f>
        <v>9</v>
      </c>
      <c r="B13" s="84" t="s">
        <v>468</v>
      </c>
      <c r="C13" s="85" t="s">
        <v>519</v>
      </c>
      <c r="D13" s="86" t="s">
        <v>520</v>
      </c>
      <c r="E13" s="85" t="s">
        <v>500</v>
      </c>
      <c r="F13" s="87">
        <v>1</v>
      </c>
      <c r="G13" s="87"/>
      <c r="H13" s="87"/>
      <c r="I13" s="88"/>
      <c r="J13" s="88"/>
    </row>
    <row r="14" spans="1:10" s="78" customFormat="1" ht="15" hidden="1" outlineLevel="1">
      <c r="A14" s="80"/>
      <c r="B14" s="80"/>
      <c r="C14" s="80"/>
      <c r="D14" s="89" t="s">
        <v>521</v>
      </c>
      <c r="E14" s="80"/>
      <c r="F14" s="80"/>
      <c r="G14" s="80"/>
      <c r="H14" s="80"/>
      <c r="I14" s="80"/>
      <c r="J14" s="82"/>
    </row>
    <row r="15" spans="1:10" s="78" customFormat="1" ht="15" hidden="1" outlineLevel="1">
      <c r="A15" s="83">
        <f>IF(ISBLANK(F15),"",COUNTA($F$4:F15))</f>
        <v>10</v>
      </c>
      <c r="B15" s="84" t="s">
        <v>466</v>
      </c>
      <c r="C15" s="85" t="s">
        <v>522</v>
      </c>
      <c r="D15" s="86" t="s">
        <v>523</v>
      </c>
      <c r="E15" s="85" t="s">
        <v>500</v>
      </c>
      <c r="F15" s="87">
        <v>2</v>
      </c>
      <c r="G15" s="87"/>
      <c r="H15" s="87"/>
      <c r="I15" s="88"/>
      <c r="J15" s="88"/>
    </row>
    <row r="16" spans="1:10" s="78" customFormat="1" ht="15" hidden="1" outlineLevel="1">
      <c r="A16" s="83">
        <f>IF(ISBLANK(F16),"",COUNTA($F$4:F16))</f>
        <v>11</v>
      </c>
      <c r="B16" s="84" t="s">
        <v>466</v>
      </c>
      <c r="C16" s="85" t="s">
        <v>524</v>
      </c>
      <c r="D16" s="86" t="s">
        <v>525</v>
      </c>
      <c r="E16" s="85" t="s">
        <v>500</v>
      </c>
      <c r="F16" s="87">
        <v>2</v>
      </c>
      <c r="G16" s="87"/>
      <c r="H16" s="87"/>
      <c r="I16" s="88"/>
      <c r="J16" s="88"/>
    </row>
    <row r="17" spans="1:10" s="78" customFormat="1" ht="15" hidden="1" outlineLevel="1">
      <c r="A17" s="83">
        <f>IF(ISBLANK(F17),"",COUNTA($F$4:F17))</f>
        <v>12</v>
      </c>
      <c r="B17" s="84" t="s">
        <v>466</v>
      </c>
      <c r="C17" s="85" t="s">
        <v>526</v>
      </c>
      <c r="D17" s="86" t="s">
        <v>527</v>
      </c>
      <c r="E17" s="85" t="s">
        <v>500</v>
      </c>
      <c r="F17" s="87">
        <v>2</v>
      </c>
      <c r="G17" s="87"/>
      <c r="H17" s="87"/>
      <c r="I17" s="88"/>
      <c r="J17" s="88"/>
    </row>
    <row r="18" spans="1:10" s="78" customFormat="1" ht="15" hidden="1" outlineLevel="1">
      <c r="A18" s="83">
        <f>IF(ISBLANK(F18),"",COUNTA($F$4:F18))</f>
        <v>13</v>
      </c>
      <c r="B18" s="84" t="s">
        <v>466</v>
      </c>
      <c r="C18" s="85" t="s">
        <v>528</v>
      </c>
      <c r="D18" s="86" t="s">
        <v>529</v>
      </c>
      <c r="E18" s="85" t="s">
        <v>500</v>
      </c>
      <c r="F18" s="87">
        <v>4</v>
      </c>
      <c r="G18" s="87"/>
      <c r="H18" s="87"/>
      <c r="I18" s="88"/>
      <c r="J18" s="88"/>
    </row>
    <row r="19" spans="1:10" s="78" customFormat="1" ht="15" hidden="1" outlineLevel="1">
      <c r="A19" s="83">
        <f>IF(ISBLANK(F19),"",COUNTA($F$4:F19))</f>
        <v>14</v>
      </c>
      <c r="B19" s="90" t="s">
        <v>466</v>
      </c>
      <c r="C19" s="90" t="s">
        <v>530</v>
      </c>
      <c r="D19" s="91" t="s">
        <v>531</v>
      </c>
      <c r="E19" s="90" t="s">
        <v>500</v>
      </c>
      <c r="F19" s="92">
        <v>2</v>
      </c>
      <c r="G19" s="92"/>
      <c r="H19" s="92"/>
      <c r="I19" s="93"/>
      <c r="J19" s="93"/>
    </row>
    <row r="20" spans="1:10" s="78" customFormat="1" ht="30" hidden="1" outlineLevel="1">
      <c r="A20" s="83">
        <f>IF(ISBLANK(F20),"",COUNTA($F$4:F20))</f>
        <v>15</v>
      </c>
      <c r="B20" s="90" t="s">
        <v>466</v>
      </c>
      <c r="C20" s="90" t="s">
        <v>532</v>
      </c>
      <c r="D20" s="91" t="s">
        <v>533</v>
      </c>
      <c r="E20" s="90" t="s">
        <v>500</v>
      </c>
      <c r="F20" s="92">
        <v>2</v>
      </c>
      <c r="G20" s="92"/>
      <c r="H20" s="92"/>
      <c r="I20" s="93"/>
      <c r="J20" s="93"/>
    </row>
    <row r="21" spans="1:10" s="78" customFormat="1" ht="15" hidden="1" outlineLevel="1">
      <c r="A21" s="83">
        <f>IF(ISBLANK(F21),"",COUNTA($F$4:F21))</f>
        <v>16</v>
      </c>
      <c r="B21" s="84" t="s">
        <v>466</v>
      </c>
      <c r="C21" s="85" t="s">
        <v>534</v>
      </c>
      <c r="D21" s="86" t="s">
        <v>535</v>
      </c>
      <c r="E21" s="85" t="s">
        <v>500</v>
      </c>
      <c r="F21" s="87">
        <v>2</v>
      </c>
      <c r="G21" s="87"/>
      <c r="H21" s="87"/>
      <c r="I21" s="88"/>
      <c r="J21" s="88"/>
    </row>
    <row r="22" spans="1:10" s="78" customFormat="1" ht="30" hidden="1" outlineLevel="1">
      <c r="A22" s="83">
        <f>IF(ISBLANK(F22),"",COUNTA($F$4:F22))</f>
        <v>17</v>
      </c>
      <c r="B22" s="84" t="s">
        <v>466</v>
      </c>
      <c r="C22" s="85" t="s">
        <v>536</v>
      </c>
      <c r="D22" s="86" t="s">
        <v>537</v>
      </c>
      <c r="E22" s="85" t="s">
        <v>500</v>
      </c>
      <c r="F22" s="87">
        <v>2</v>
      </c>
      <c r="G22" s="87"/>
      <c r="H22" s="87"/>
      <c r="I22" s="88"/>
      <c r="J22" s="88"/>
    </row>
    <row r="23" spans="1:10" s="78" customFormat="1" ht="15" hidden="1" outlineLevel="1">
      <c r="A23" s="83">
        <f>IF(ISBLANK(F23),"",COUNTA($F$4:F23))</f>
        <v>18</v>
      </c>
      <c r="B23" s="84" t="s">
        <v>466</v>
      </c>
      <c r="C23" s="85" t="s">
        <v>538</v>
      </c>
      <c r="D23" s="86" t="s">
        <v>539</v>
      </c>
      <c r="E23" s="85" t="s">
        <v>500</v>
      </c>
      <c r="F23" s="87">
        <v>1</v>
      </c>
      <c r="G23" s="189"/>
      <c r="H23" s="189"/>
      <c r="I23" s="191"/>
      <c r="J23" s="88"/>
    </row>
    <row r="24" spans="1:10" s="78" customFormat="1" ht="15" hidden="1" outlineLevel="1">
      <c r="A24" s="80"/>
      <c r="B24" s="80"/>
      <c r="C24" s="80"/>
      <c r="D24" s="89" t="s">
        <v>540</v>
      </c>
      <c r="E24" s="80"/>
      <c r="F24" s="80"/>
      <c r="G24" s="80"/>
      <c r="H24" s="80"/>
      <c r="I24" s="80"/>
      <c r="J24" s="82"/>
    </row>
    <row r="25" spans="1:10" s="78" customFormat="1" ht="15" hidden="1" outlineLevel="1">
      <c r="A25" s="83">
        <f>IF(ISBLANK(F25),"",COUNTA($F$4:F25))</f>
        <v>19</v>
      </c>
      <c r="B25" s="94" t="s">
        <v>466</v>
      </c>
      <c r="C25" s="95" t="s">
        <v>541</v>
      </c>
      <c r="D25" s="96" t="s">
        <v>542</v>
      </c>
      <c r="E25" s="95" t="s">
        <v>500</v>
      </c>
      <c r="F25" s="97">
        <v>1</v>
      </c>
      <c r="G25" s="189"/>
      <c r="H25" s="189"/>
      <c r="I25" s="191"/>
      <c r="J25" s="88"/>
    </row>
    <row r="26" spans="1:10" s="78" customFormat="1" ht="15" hidden="1" outlineLevel="1">
      <c r="A26" s="83">
        <f>IF(ISBLANK(F26),"",COUNTA($F$4:F26))</f>
        <v>20</v>
      </c>
      <c r="B26" s="94" t="s">
        <v>466</v>
      </c>
      <c r="C26" s="95" t="s">
        <v>543</v>
      </c>
      <c r="D26" s="96" t="s">
        <v>544</v>
      </c>
      <c r="E26" s="95" t="s">
        <v>500</v>
      </c>
      <c r="F26" s="97">
        <v>2</v>
      </c>
      <c r="G26" s="97"/>
      <c r="H26" s="97"/>
      <c r="I26" s="88"/>
      <c r="J26" s="88"/>
    </row>
    <row r="27" spans="1:10" s="78" customFormat="1" ht="15" hidden="1" outlineLevel="1">
      <c r="A27" s="83">
        <f>IF(ISBLANK(F27),"",COUNTA($F$4:F27))</f>
        <v>21</v>
      </c>
      <c r="B27" s="94" t="s">
        <v>466</v>
      </c>
      <c r="C27" s="95" t="s">
        <v>545</v>
      </c>
      <c r="D27" s="96" t="s">
        <v>546</v>
      </c>
      <c r="E27" s="95" t="s">
        <v>500</v>
      </c>
      <c r="F27" s="97">
        <v>2</v>
      </c>
      <c r="G27" s="97"/>
      <c r="H27" s="97"/>
      <c r="I27" s="88"/>
      <c r="J27" s="88"/>
    </row>
    <row r="28" spans="1:10" s="78" customFormat="1" ht="30" hidden="1" outlineLevel="1">
      <c r="A28" s="83">
        <f>IF(ISBLANK(F28),"",COUNTA($F$4:F28))</f>
        <v>22</v>
      </c>
      <c r="B28" s="94" t="s">
        <v>466</v>
      </c>
      <c r="C28" s="95" t="s">
        <v>547</v>
      </c>
      <c r="D28" s="96" t="s">
        <v>548</v>
      </c>
      <c r="E28" s="95" t="s">
        <v>500</v>
      </c>
      <c r="F28" s="97">
        <v>2</v>
      </c>
      <c r="G28" s="97"/>
      <c r="H28" s="97"/>
      <c r="I28" s="88"/>
      <c r="J28" s="88"/>
    </row>
    <row r="29" spans="1:10" s="78" customFormat="1" ht="30" hidden="1" outlineLevel="1">
      <c r="A29" s="83">
        <f>IF(ISBLANK(F29),"",COUNTA($F$4:F29))</f>
        <v>23</v>
      </c>
      <c r="B29" s="94" t="s">
        <v>466</v>
      </c>
      <c r="C29" s="95" t="s">
        <v>549</v>
      </c>
      <c r="D29" s="96" t="s">
        <v>550</v>
      </c>
      <c r="E29" s="95" t="s">
        <v>500</v>
      </c>
      <c r="F29" s="97">
        <v>2</v>
      </c>
      <c r="G29" s="97"/>
      <c r="H29" s="97"/>
      <c r="I29" s="88"/>
      <c r="J29" s="88"/>
    </row>
    <row r="30" spans="1:10" s="78" customFormat="1" ht="15" hidden="1" outlineLevel="1">
      <c r="A30" s="83">
        <f>IF(ISBLANK(F30),"",COUNTA($F$4:F30))</f>
        <v>24</v>
      </c>
      <c r="B30" s="94" t="s">
        <v>466</v>
      </c>
      <c r="C30" s="95" t="s">
        <v>551</v>
      </c>
      <c r="D30" s="96" t="s">
        <v>552</v>
      </c>
      <c r="E30" s="95" t="s">
        <v>500</v>
      </c>
      <c r="F30" s="97">
        <v>12</v>
      </c>
      <c r="G30" s="97"/>
      <c r="H30" s="97"/>
      <c r="I30" s="88"/>
      <c r="J30" s="88"/>
    </row>
    <row r="31" spans="1:10" s="78" customFormat="1" ht="15" hidden="1" outlineLevel="1">
      <c r="A31" s="83">
        <f>IF(ISBLANK(F31),"",COUNTA($F$4:F31))</f>
        <v>25</v>
      </c>
      <c r="B31" s="94" t="s">
        <v>466</v>
      </c>
      <c r="C31" s="95" t="s">
        <v>553</v>
      </c>
      <c r="D31" s="96" t="s">
        <v>554</v>
      </c>
      <c r="E31" s="95" t="s">
        <v>500</v>
      </c>
      <c r="F31" s="97">
        <v>2</v>
      </c>
      <c r="G31" s="97"/>
      <c r="H31" s="97"/>
      <c r="I31" s="88"/>
      <c r="J31" s="88"/>
    </row>
    <row r="32" spans="1:10" s="78" customFormat="1" ht="15" hidden="1" outlineLevel="1">
      <c r="A32" s="83">
        <f>IF(ISBLANK(F32),"",COUNTA($F$4:F32))</f>
        <v>26</v>
      </c>
      <c r="B32" s="94" t="s">
        <v>466</v>
      </c>
      <c r="C32" s="95" t="s">
        <v>555</v>
      </c>
      <c r="D32" s="96" t="s">
        <v>556</v>
      </c>
      <c r="E32" s="95" t="s">
        <v>500</v>
      </c>
      <c r="F32" s="97">
        <v>12</v>
      </c>
      <c r="G32" s="97"/>
      <c r="H32" s="97"/>
      <c r="I32" s="88"/>
      <c r="J32" s="88"/>
    </row>
    <row r="33" spans="1:10" s="78" customFormat="1" ht="15" hidden="1" outlineLevel="1">
      <c r="A33" s="83">
        <f>IF(ISBLANK(F33),"",COUNTA($F$4:F33))</f>
        <v>27</v>
      </c>
      <c r="B33" s="94" t="s">
        <v>466</v>
      </c>
      <c r="C33" s="95" t="s">
        <v>557</v>
      </c>
      <c r="D33" s="96" t="s">
        <v>558</v>
      </c>
      <c r="E33" s="95" t="s">
        <v>500</v>
      </c>
      <c r="F33" s="97">
        <v>6</v>
      </c>
      <c r="G33" s="97"/>
      <c r="H33" s="97"/>
      <c r="I33" s="88"/>
      <c r="J33" s="88"/>
    </row>
    <row r="34" spans="1:10" s="78" customFormat="1" ht="15" hidden="1" outlineLevel="1">
      <c r="A34" s="83">
        <f>IF(ISBLANK(F34),"",COUNTA($F$4:F34))</f>
        <v>28</v>
      </c>
      <c r="B34" s="94" t="s">
        <v>466</v>
      </c>
      <c r="C34" s="95" t="s">
        <v>559</v>
      </c>
      <c r="D34" s="96" t="s">
        <v>560</v>
      </c>
      <c r="E34" s="95" t="s">
        <v>500</v>
      </c>
      <c r="F34" s="97">
        <v>4</v>
      </c>
      <c r="G34" s="97"/>
      <c r="H34" s="97"/>
      <c r="I34" s="88"/>
      <c r="J34" s="88"/>
    </row>
    <row r="35" spans="1:10" s="78" customFormat="1" ht="14.45" hidden="1" customHeight="1" outlineLevel="1">
      <c r="A35" s="80"/>
      <c r="B35" s="80"/>
      <c r="C35" s="80"/>
      <c r="D35" s="89" t="s">
        <v>561</v>
      </c>
      <c r="E35" s="80"/>
      <c r="F35" s="80"/>
      <c r="G35" s="80"/>
      <c r="H35" s="80"/>
      <c r="I35" s="80"/>
      <c r="J35" s="82"/>
    </row>
    <row r="36" spans="1:10" s="78" customFormat="1" ht="15" hidden="1" outlineLevel="1">
      <c r="A36" s="83">
        <f>IF(ISBLANK(F36),"",COUNTA($F$4:F36))</f>
        <v>29</v>
      </c>
      <c r="B36" s="84" t="s">
        <v>466</v>
      </c>
      <c r="C36" s="85" t="s">
        <v>562</v>
      </c>
      <c r="D36" s="86" t="s">
        <v>563</v>
      </c>
      <c r="E36" s="85" t="s">
        <v>500</v>
      </c>
      <c r="F36" s="87">
        <v>1</v>
      </c>
      <c r="G36" s="87"/>
      <c r="H36" s="87"/>
      <c r="I36" s="88"/>
      <c r="J36" s="88"/>
    </row>
    <row r="37" spans="1:10" s="78" customFormat="1" ht="15" hidden="1" outlineLevel="1">
      <c r="A37" s="83">
        <f>IF(ISBLANK(F37),"",COUNTA($F$4:F37))</f>
        <v>30</v>
      </c>
      <c r="B37" s="90" t="s">
        <v>466</v>
      </c>
      <c r="C37" s="90" t="s">
        <v>564</v>
      </c>
      <c r="D37" s="91" t="s">
        <v>565</v>
      </c>
      <c r="E37" s="90" t="s">
        <v>500</v>
      </c>
      <c r="F37" s="92">
        <v>1</v>
      </c>
      <c r="G37" s="92"/>
      <c r="H37" s="92"/>
      <c r="I37" s="93"/>
      <c r="J37" s="93"/>
    </row>
    <row r="38" spans="1:10" s="78" customFormat="1" ht="14.45" hidden="1" customHeight="1" outlineLevel="1">
      <c r="A38" s="80"/>
      <c r="B38" s="80"/>
      <c r="C38" s="80"/>
      <c r="D38" s="89" t="s">
        <v>566</v>
      </c>
      <c r="E38" s="80"/>
      <c r="F38" s="80"/>
      <c r="G38" s="80"/>
      <c r="H38" s="80"/>
      <c r="I38" s="80"/>
      <c r="J38" s="82"/>
    </row>
    <row r="39" spans="1:10" s="78" customFormat="1" ht="30" hidden="1" outlineLevel="1">
      <c r="A39" s="83">
        <f>IF(ISBLANK(F39),"",COUNTA($F$4:F39))</f>
        <v>31</v>
      </c>
      <c r="B39" s="90" t="s">
        <v>466</v>
      </c>
      <c r="C39" s="90" t="s">
        <v>567</v>
      </c>
      <c r="D39" s="91" t="s">
        <v>568</v>
      </c>
      <c r="E39" s="90" t="s">
        <v>500</v>
      </c>
      <c r="F39" s="92">
        <v>4</v>
      </c>
      <c r="G39" s="190"/>
      <c r="H39" s="190"/>
      <c r="I39" s="192"/>
      <c r="J39" s="93"/>
    </row>
    <row r="40" spans="1:10" s="78" customFormat="1" ht="15" hidden="1" outlineLevel="1">
      <c r="A40" s="83">
        <f>IF(ISBLANK(F40),"",COUNTA($F$4:F40))</f>
        <v>32</v>
      </c>
      <c r="B40" s="90" t="s">
        <v>466</v>
      </c>
      <c r="C40" s="90" t="s">
        <v>569</v>
      </c>
      <c r="D40" s="91" t="s">
        <v>570</v>
      </c>
      <c r="E40" s="90" t="s">
        <v>500</v>
      </c>
      <c r="F40" s="92">
        <v>4</v>
      </c>
      <c r="G40" s="190"/>
      <c r="H40" s="190"/>
      <c r="I40" s="192"/>
      <c r="J40" s="93"/>
    </row>
    <row r="41" spans="1:10" s="78" customFormat="1" ht="15" hidden="1" outlineLevel="1">
      <c r="A41" s="83">
        <f>IF(ISBLANK(F41),"",COUNTA($F$4:F41))</f>
        <v>33</v>
      </c>
      <c r="B41" s="84" t="s">
        <v>466</v>
      </c>
      <c r="C41" s="85" t="s">
        <v>571</v>
      </c>
      <c r="D41" s="86" t="s">
        <v>572</v>
      </c>
      <c r="E41" s="85" t="s">
        <v>500</v>
      </c>
      <c r="F41" s="87">
        <v>1</v>
      </c>
      <c r="G41" s="189"/>
      <c r="H41" s="189"/>
      <c r="I41" s="88"/>
      <c r="J41" s="88"/>
    </row>
    <row r="42" spans="1:10" s="78" customFormat="1" ht="15" hidden="1" outlineLevel="1">
      <c r="A42" s="83">
        <f>IF(ISBLANK(F42),"",COUNTA($F$4:F42))</f>
        <v>34</v>
      </c>
      <c r="B42" s="84" t="s">
        <v>466</v>
      </c>
      <c r="C42" s="85" t="s">
        <v>573</v>
      </c>
      <c r="D42" s="86" t="s">
        <v>574</v>
      </c>
      <c r="E42" s="85" t="s">
        <v>500</v>
      </c>
      <c r="F42" s="87">
        <v>1</v>
      </c>
      <c r="G42" s="87"/>
      <c r="H42" s="87"/>
      <c r="I42" s="88"/>
      <c r="J42" s="88"/>
    </row>
    <row r="43" spans="1:10" s="78" customFormat="1" ht="15" hidden="1" outlineLevel="1">
      <c r="A43" s="83">
        <f>IF(ISBLANK(F43),"",COUNTA($F$4:F43))</f>
        <v>35</v>
      </c>
      <c r="B43" s="84" t="s">
        <v>575</v>
      </c>
      <c r="C43" s="85" t="s">
        <v>576</v>
      </c>
      <c r="D43" s="86" t="s">
        <v>577</v>
      </c>
      <c r="E43" s="85" t="s">
        <v>500</v>
      </c>
      <c r="F43" s="87">
        <v>1</v>
      </c>
      <c r="G43" s="189"/>
      <c r="H43" s="189"/>
      <c r="I43" s="88"/>
      <c r="J43" s="88"/>
    </row>
    <row r="44" spans="1:10" s="78" customFormat="1" ht="15" hidden="1" outlineLevel="1">
      <c r="A44" s="83">
        <f>IF(ISBLANK(F44),"",COUNTA($F$4:F44))</f>
        <v>36</v>
      </c>
      <c r="B44" s="84" t="s">
        <v>575</v>
      </c>
      <c r="C44" s="85" t="s">
        <v>578</v>
      </c>
      <c r="D44" s="86" t="s">
        <v>579</v>
      </c>
      <c r="E44" s="85" t="s">
        <v>500</v>
      </c>
      <c r="F44" s="87">
        <v>1</v>
      </c>
      <c r="G44" s="87"/>
      <c r="H44" s="87"/>
      <c r="I44" s="88"/>
      <c r="J44" s="88"/>
    </row>
    <row r="45" spans="1:10" s="78" customFormat="1" ht="15" hidden="1" outlineLevel="1">
      <c r="A45" s="83">
        <f>IF(ISBLANK(F45),"",COUNTA($F$4:F45))</f>
        <v>37</v>
      </c>
      <c r="B45" s="84" t="s">
        <v>575</v>
      </c>
      <c r="C45" s="85" t="s">
        <v>580</v>
      </c>
      <c r="D45" s="86" t="s">
        <v>581</v>
      </c>
      <c r="E45" s="85" t="s">
        <v>500</v>
      </c>
      <c r="F45" s="87">
        <v>1</v>
      </c>
      <c r="G45" s="87"/>
      <c r="H45" s="87"/>
      <c r="I45" s="88"/>
      <c r="J45" s="88"/>
    </row>
    <row r="46" spans="1:10" s="78" customFormat="1" ht="30" hidden="1" outlineLevel="1">
      <c r="A46" s="83">
        <f>IF(ISBLANK(F46),"",COUNTA($F$4:F46))</f>
        <v>38</v>
      </c>
      <c r="B46" s="84" t="s">
        <v>575</v>
      </c>
      <c r="C46" s="85" t="s">
        <v>582</v>
      </c>
      <c r="D46" s="86" t="s">
        <v>583</v>
      </c>
      <c r="E46" s="85" t="s">
        <v>500</v>
      </c>
      <c r="F46" s="87">
        <v>28</v>
      </c>
      <c r="G46" s="87"/>
      <c r="H46" s="87"/>
      <c r="I46" s="88"/>
      <c r="J46" s="88"/>
    </row>
    <row r="47" spans="1:10" s="78" customFormat="1" ht="17.25" hidden="1" customHeight="1" outlineLevel="1">
      <c r="A47" s="83">
        <f>IF(ISBLANK(F47),"",COUNTA($F$4:F47))</f>
        <v>39</v>
      </c>
      <c r="B47" s="84" t="s">
        <v>575</v>
      </c>
      <c r="C47" s="85" t="s">
        <v>584</v>
      </c>
      <c r="D47" s="86" t="s">
        <v>585</v>
      </c>
      <c r="E47" s="85" t="s">
        <v>500</v>
      </c>
      <c r="F47" s="87">
        <v>30</v>
      </c>
      <c r="G47" s="87"/>
      <c r="H47" s="87"/>
      <c r="I47" s="88"/>
      <c r="J47" s="88"/>
    </row>
    <row r="48" spans="1:10" s="78" customFormat="1" ht="15" hidden="1" outlineLevel="1">
      <c r="A48" s="83">
        <f>IF(ISBLANK(F48),"",COUNTA($F$4:F48))</f>
        <v>40</v>
      </c>
      <c r="B48" s="84" t="s">
        <v>575</v>
      </c>
      <c r="C48" s="85" t="s">
        <v>586</v>
      </c>
      <c r="D48" s="86" t="s">
        <v>587</v>
      </c>
      <c r="E48" s="85" t="s">
        <v>500</v>
      </c>
      <c r="F48" s="87">
        <v>1</v>
      </c>
      <c r="G48" s="87"/>
      <c r="H48" s="87"/>
      <c r="I48" s="88"/>
      <c r="J48" s="88"/>
    </row>
    <row r="49" spans="1:10" s="78" customFormat="1" ht="15" hidden="1" outlineLevel="1">
      <c r="A49" s="83">
        <f>IF(ISBLANK(F49),"",COUNTA($F$4:F49))</f>
        <v>41</v>
      </c>
      <c r="B49" s="84" t="s">
        <v>575</v>
      </c>
      <c r="C49" s="85" t="s">
        <v>588</v>
      </c>
      <c r="D49" s="86" t="s">
        <v>589</v>
      </c>
      <c r="E49" s="85" t="s">
        <v>500</v>
      </c>
      <c r="F49" s="87">
        <v>28</v>
      </c>
      <c r="G49" s="87"/>
      <c r="H49" s="87"/>
      <c r="I49" s="88"/>
      <c r="J49" s="88"/>
    </row>
    <row r="50" spans="1:10" s="78" customFormat="1" ht="15" hidden="1" outlineLevel="1">
      <c r="A50" s="83">
        <f>IF(ISBLANK(F50),"",COUNTA($F$4:F50))</f>
        <v>42</v>
      </c>
      <c r="B50" s="84" t="s">
        <v>575</v>
      </c>
      <c r="C50" s="85" t="s">
        <v>590</v>
      </c>
      <c r="D50" s="86" t="s">
        <v>591</v>
      </c>
      <c r="E50" s="85" t="s">
        <v>500</v>
      </c>
      <c r="F50" s="87">
        <v>28</v>
      </c>
      <c r="G50" s="87"/>
      <c r="H50" s="87"/>
      <c r="I50" s="88"/>
      <c r="J50" s="88"/>
    </row>
    <row r="51" spans="1:10" s="78" customFormat="1" ht="15" hidden="1" outlineLevel="1">
      <c r="A51" s="83">
        <f>IF(ISBLANK(F51),"",COUNTA($F$4:F51))</f>
        <v>43</v>
      </c>
      <c r="B51" s="84" t="s">
        <v>575</v>
      </c>
      <c r="C51" s="85" t="s">
        <v>592</v>
      </c>
      <c r="D51" s="86" t="s">
        <v>593</v>
      </c>
      <c r="E51" s="85" t="s">
        <v>500</v>
      </c>
      <c r="F51" s="87">
        <v>28</v>
      </c>
      <c r="G51" s="87"/>
      <c r="H51" s="87"/>
      <c r="I51" s="88"/>
      <c r="J51" s="88"/>
    </row>
    <row r="52" spans="1:10" s="78" customFormat="1" ht="15" hidden="1" outlineLevel="1">
      <c r="A52" s="83">
        <f>IF(ISBLANK(F52),"",COUNTA($F$4:F52))</f>
        <v>44</v>
      </c>
      <c r="B52" s="84" t="s">
        <v>575</v>
      </c>
      <c r="C52" s="85" t="s">
        <v>594</v>
      </c>
      <c r="D52" s="86" t="s">
        <v>595</v>
      </c>
      <c r="E52" s="85" t="s">
        <v>500</v>
      </c>
      <c r="F52" s="87">
        <v>1</v>
      </c>
      <c r="G52" s="124"/>
      <c r="H52" s="87"/>
      <c r="I52" s="88"/>
      <c r="J52" s="88"/>
    </row>
    <row r="53" spans="1:10" s="78" customFormat="1" ht="15" hidden="1" outlineLevel="1">
      <c r="A53" s="83">
        <f>IF(ISBLANK(F53),"",COUNTA($F$4:F53))</f>
        <v>45</v>
      </c>
      <c r="B53" s="84" t="s">
        <v>575</v>
      </c>
      <c r="C53" s="85" t="s">
        <v>596</v>
      </c>
      <c r="D53" s="86" t="s">
        <v>597</v>
      </c>
      <c r="E53" s="85" t="s">
        <v>500</v>
      </c>
      <c r="F53" s="87">
        <v>2</v>
      </c>
      <c r="G53" s="87"/>
      <c r="H53" s="87"/>
      <c r="I53" s="88"/>
      <c r="J53" s="88"/>
    </row>
    <row r="54" spans="1:10" s="78" customFormat="1" ht="30" hidden="1" outlineLevel="1">
      <c r="A54" s="83">
        <f>IF(ISBLANK(F54),"",COUNTA($F$4:F54))</f>
        <v>46</v>
      </c>
      <c r="B54" s="84" t="s">
        <v>575</v>
      </c>
      <c r="C54" s="85" t="s">
        <v>598</v>
      </c>
      <c r="D54" s="86" t="s">
        <v>599</v>
      </c>
      <c r="E54" s="85" t="s">
        <v>500</v>
      </c>
      <c r="F54" s="87">
        <v>1</v>
      </c>
      <c r="G54" s="87"/>
      <c r="H54" s="87"/>
      <c r="I54" s="88"/>
      <c r="J54" s="88"/>
    </row>
    <row r="55" spans="1:10" s="78" customFormat="1" ht="30" hidden="1" outlineLevel="1">
      <c r="A55" s="83">
        <f>IF(ISBLANK(F55),"",COUNTA($F$4:F55))</f>
        <v>47</v>
      </c>
      <c r="B55" s="84" t="s">
        <v>575</v>
      </c>
      <c r="C55" s="85" t="s">
        <v>600</v>
      </c>
      <c r="D55" s="86" t="s">
        <v>601</v>
      </c>
      <c r="E55" s="85" t="s">
        <v>500</v>
      </c>
      <c r="F55" s="87">
        <v>4</v>
      </c>
      <c r="G55" s="87"/>
      <c r="H55" s="87"/>
      <c r="I55" s="88"/>
      <c r="J55" s="88"/>
    </row>
    <row r="56" spans="1:10" s="78" customFormat="1" ht="15" hidden="1" outlineLevel="1">
      <c r="A56" s="83">
        <f>IF(ISBLANK(F56),"",COUNTA($F$4:F56))</f>
        <v>48</v>
      </c>
      <c r="B56" s="90" t="s">
        <v>575</v>
      </c>
      <c r="C56" s="90" t="s">
        <v>602</v>
      </c>
      <c r="D56" s="91" t="s">
        <v>603</v>
      </c>
      <c r="E56" s="90" t="s">
        <v>500</v>
      </c>
      <c r="F56" s="92">
        <v>4</v>
      </c>
      <c r="G56" s="92"/>
      <c r="H56" s="92"/>
      <c r="I56" s="93"/>
      <c r="J56" s="93"/>
    </row>
    <row r="57" spans="1:10" s="78" customFormat="1" ht="30.75" hidden="1" customHeight="1" outlineLevel="1">
      <c r="A57" s="83">
        <f>IF(ISBLANK(F57),"",COUNTA($F$4:F57))</f>
        <v>49</v>
      </c>
      <c r="B57" s="84" t="s">
        <v>575</v>
      </c>
      <c r="C57" s="85" t="s">
        <v>604</v>
      </c>
      <c r="D57" s="86" t="s">
        <v>605</v>
      </c>
      <c r="E57" s="85" t="s">
        <v>500</v>
      </c>
      <c r="F57" s="87">
        <v>2</v>
      </c>
      <c r="G57" s="87"/>
      <c r="H57" s="87"/>
      <c r="I57" s="88"/>
      <c r="J57" s="88"/>
    </row>
    <row r="58" spans="1:10" s="78" customFormat="1" ht="30" hidden="1" outlineLevel="1">
      <c r="A58" s="83">
        <f>IF(ISBLANK(F58),"",COUNTA($F$4:F58))</f>
        <v>50</v>
      </c>
      <c r="B58" s="84" t="s">
        <v>575</v>
      </c>
      <c r="C58" s="85" t="s">
        <v>606</v>
      </c>
      <c r="D58" s="86" t="s">
        <v>607</v>
      </c>
      <c r="E58" s="85" t="s">
        <v>500</v>
      </c>
      <c r="F58" s="87">
        <v>2</v>
      </c>
      <c r="G58" s="87"/>
      <c r="H58" s="87"/>
      <c r="I58" s="88"/>
      <c r="J58" s="88"/>
    </row>
    <row r="59" spans="1:10" s="78" customFormat="1" ht="14.45" hidden="1" customHeight="1" outlineLevel="1">
      <c r="A59" s="80"/>
      <c r="B59" s="80"/>
      <c r="C59" s="80"/>
      <c r="D59" s="89" t="s">
        <v>608</v>
      </c>
      <c r="E59" s="80"/>
      <c r="F59" s="80"/>
      <c r="G59" s="80"/>
      <c r="H59" s="80"/>
      <c r="I59" s="80"/>
      <c r="J59" s="82"/>
    </row>
    <row r="60" spans="1:10" s="78" customFormat="1" ht="15" hidden="1" outlineLevel="1">
      <c r="A60" s="83">
        <f>IF(ISBLANK(F60),"",COUNTA($F$4:F60))</f>
        <v>51</v>
      </c>
      <c r="B60" s="84" t="s">
        <v>466</v>
      </c>
      <c r="C60" s="85" t="s">
        <v>609</v>
      </c>
      <c r="D60" s="86" t="s">
        <v>610</v>
      </c>
      <c r="E60" s="85" t="s">
        <v>500</v>
      </c>
      <c r="F60" s="87">
        <v>1</v>
      </c>
      <c r="G60" s="87"/>
      <c r="H60" s="87"/>
      <c r="I60" s="88"/>
      <c r="J60" s="88"/>
    </row>
    <row r="61" spans="1:10" s="78" customFormat="1" ht="14.45" hidden="1" customHeight="1" outlineLevel="1">
      <c r="A61" s="80"/>
      <c r="B61" s="80"/>
      <c r="C61" s="80"/>
      <c r="D61" s="89" t="s">
        <v>611</v>
      </c>
      <c r="E61" s="80"/>
      <c r="F61" s="80"/>
      <c r="G61" s="80"/>
      <c r="H61" s="80"/>
      <c r="I61" s="80"/>
      <c r="J61" s="82"/>
    </row>
    <row r="62" spans="1:10" s="78" customFormat="1" ht="60" hidden="1" outlineLevel="1">
      <c r="A62" s="83">
        <f>IF(ISBLANK(F62),"",COUNTA($F$4:F62))</f>
        <v>52</v>
      </c>
      <c r="B62" s="94" t="s">
        <v>470</v>
      </c>
      <c r="C62" s="95" t="s">
        <v>612</v>
      </c>
      <c r="D62" s="96" t="s">
        <v>613</v>
      </c>
      <c r="E62" s="95" t="s">
        <v>500</v>
      </c>
      <c r="F62" s="97">
        <v>1</v>
      </c>
      <c r="G62" s="97"/>
      <c r="H62" s="97"/>
      <c r="I62" s="88"/>
      <c r="J62" s="88"/>
    </row>
    <row r="63" spans="1:10" s="78" customFormat="1" ht="15" hidden="1" outlineLevel="1">
      <c r="A63" s="83">
        <f>IF(ISBLANK(F63),"",COUNTA($F$4:F63))</f>
        <v>53</v>
      </c>
      <c r="B63" s="94" t="s">
        <v>470</v>
      </c>
      <c r="C63" s="95" t="s">
        <v>614</v>
      </c>
      <c r="D63" s="96" t="s">
        <v>615</v>
      </c>
      <c r="E63" s="95" t="s">
        <v>500</v>
      </c>
      <c r="F63" s="97">
        <v>1</v>
      </c>
      <c r="G63" s="97"/>
      <c r="H63" s="97"/>
      <c r="I63" s="88"/>
      <c r="J63" s="88"/>
    </row>
    <row r="64" spans="1:10" s="78" customFormat="1" ht="15.75" customHeight="1" collapsed="1">
      <c r="A64" s="73"/>
      <c r="B64" s="74"/>
      <c r="C64" s="74"/>
      <c r="D64" s="75" t="s">
        <v>859</v>
      </c>
      <c r="E64" s="74"/>
      <c r="F64" s="74"/>
      <c r="G64" s="74"/>
      <c r="H64" s="74"/>
      <c r="I64" s="76"/>
      <c r="J64" s="77"/>
    </row>
    <row r="65" spans="1:10" s="78" customFormat="1" ht="15.75" hidden="1" customHeight="1" outlineLevel="1">
      <c r="A65" s="79"/>
      <c r="B65" s="80"/>
      <c r="C65" s="80"/>
      <c r="D65" s="81" t="s">
        <v>497</v>
      </c>
      <c r="E65" s="80"/>
      <c r="F65" s="80"/>
      <c r="G65" s="80"/>
      <c r="H65" s="80"/>
      <c r="I65" s="80"/>
      <c r="J65" s="82"/>
    </row>
    <row r="66" spans="1:10" s="78" customFormat="1" ht="15" hidden="1" outlineLevel="1">
      <c r="A66" s="83">
        <f>IF(ISBLANK(F66),"",COUNTA($F$4:F66)-2)</f>
        <v>52</v>
      </c>
      <c r="B66" s="94" t="s">
        <v>467</v>
      </c>
      <c r="C66" s="95" t="s">
        <v>616</v>
      </c>
      <c r="D66" s="96" t="s">
        <v>617</v>
      </c>
      <c r="E66" s="95" t="s">
        <v>500</v>
      </c>
      <c r="F66" s="97">
        <v>4</v>
      </c>
      <c r="G66" s="97"/>
      <c r="H66" s="97"/>
      <c r="I66" s="88"/>
      <c r="J66" s="88"/>
    </row>
    <row r="67" spans="1:10" s="78" customFormat="1" ht="45" hidden="1" outlineLevel="1">
      <c r="A67" s="83">
        <f>IF(ISBLANK(F67),"",COUNTA($F$4:F67)-2)</f>
        <v>53</v>
      </c>
      <c r="B67" s="94" t="s">
        <v>618</v>
      </c>
      <c r="C67" s="95" t="s">
        <v>619</v>
      </c>
      <c r="D67" s="96" t="s">
        <v>620</v>
      </c>
      <c r="E67" s="95" t="s">
        <v>500</v>
      </c>
      <c r="F67" s="97">
        <v>4</v>
      </c>
      <c r="G67" s="97"/>
      <c r="H67" s="97"/>
      <c r="I67" s="88"/>
      <c r="J67" s="88"/>
    </row>
    <row r="68" spans="1:10" s="78" customFormat="1" ht="14.45" hidden="1" customHeight="1" outlineLevel="1">
      <c r="A68" s="80"/>
      <c r="B68" s="80"/>
      <c r="C68" s="80"/>
      <c r="D68" s="89" t="s">
        <v>504</v>
      </c>
      <c r="E68" s="80"/>
      <c r="F68" s="80"/>
      <c r="G68" s="80"/>
      <c r="H68" s="80"/>
      <c r="I68" s="80"/>
      <c r="J68" s="82"/>
    </row>
    <row r="69" spans="1:10" s="78" customFormat="1" ht="15" hidden="1" outlineLevel="1">
      <c r="A69" s="83">
        <f>IF(ISBLANK(F69),"",COUNTA($F$4:F69)-2)</f>
        <v>54</v>
      </c>
      <c r="B69" s="84" t="s">
        <v>505</v>
      </c>
      <c r="C69" s="85" t="s">
        <v>506</v>
      </c>
      <c r="D69" s="86" t="s">
        <v>507</v>
      </c>
      <c r="E69" s="85" t="s">
        <v>500</v>
      </c>
      <c r="F69" s="87">
        <v>3</v>
      </c>
      <c r="G69" s="87"/>
      <c r="H69" s="87"/>
      <c r="I69" s="88"/>
      <c r="J69" s="88"/>
    </row>
    <row r="70" spans="1:10" s="78" customFormat="1" ht="15" hidden="1" outlineLevel="1">
      <c r="A70" s="83">
        <f>IF(ISBLANK(F70),"",COUNTA($F$4:F70)-2)</f>
        <v>55</v>
      </c>
      <c r="B70" s="84" t="s">
        <v>508</v>
      </c>
      <c r="C70" s="85"/>
      <c r="D70" s="86" t="s">
        <v>509</v>
      </c>
      <c r="E70" s="85" t="s">
        <v>500</v>
      </c>
      <c r="F70" s="87">
        <v>3</v>
      </c>
      <c r="G70" s="87"/>
      <c r="H70" s="87"/>
      <c r="I70" s="88"/>
      <c r="J70" s="88"/>
    </row>
    <row r="71" spans="1:10" s="78" customFormat="1" ht="15" hidden="1" outlineLevel="1">
      <c r="A71" s="83">
        <f>IF(ISBLANK(F71),"",COUNTA($F$4:F71)-2)</f>
        <v>56</v>
      </c>
      <c r="B71" s="90" t="s">
        <v>510</v>
      </c>
      <c r="C71" s="90" t="s">
        <v>511</v>
      </c>
      <c r="D71" s="91" t="s">
        <v>512</v>
      </c>
      <c r="E71" s="90" t="s">
        <v>500</v>
      </c>
      <c r="F71" s="92">
        <v>1</v>
      </c>
      <c r="G71" s="92"/>
      <c r="H71" s="92"/>
      <c r="I71" s="93"/>
      <c r="J71" s="93"/>
    </row>
    <row r="72" spans="1:10" s="78" customFormat="1" ht="15" hidden="1" outlineLevel="1">
      <c r="A72" s="83">
        <f>IF(ISBLANK(F72),"",COUNTA($F$4:F72)-2)</f>
        <v>57</v>
      </c>
      <c r="B72" s="90" t="s">
        <v>466</v>
      </c>
      <c r="C72" s="90" t="s">
        <v>513</v>
      </c>
      <c r="D72" s="91" t="s">
        <v>514</v>
      </c>
      <c r="E72" s="90" t="s">
        <v>500</v>
      </c>
      <c r="F72" s="92">
        <v>2</v>
      </c>
      <c r="G72" s="92"/>
      <c r="H72" s="92"/>
      <c r="I72" s="93"/>
      <c r="J72" s="93"/>
    </row>
    <row r="73" spans="1:10" s="78" customFormat="1" ht="60" hidden="1" outlineLevel="1">
      <c r="A73" s="83">
        <f>IF(ISBLANK(F73),"",COUNTA($F$4:F73)-2)</f>
        <v>58</v>
      </c>
      <c r="B73" s="84" t="s">
        <v>468</v>
      </c>
      <c r="C73" s="85" t="s">
        <v>515</v>
      </c>
      <c r="D73" s="86" t="s">
        <v>516</v>
      </c>
      <c r="E73" s="85" t="s">
        <v>500</v>
      </c>
      <c r="F73" s="87">
        <v>1</v>
      </c>
      <c r="G73" s="87"/>
      <c r="H73" s="87"/>
      <c r="I73" s="88"/>
      <c r="J73" s="88"/>
    </row>
    <row r="74" spans="1:10" s="78" customFormat="1" ht="30" hidden="1" outlineLevel="1">
      <c r="A74" s="83">
        <f>IF(ISBLANK(F74),"",COUNTA($F$4:F74)-2)</f>
        <v>59</v>
      </c>
      <c r="B74" s="84" t="s">
        <v>468</v>
      </c>
      <c r="C74" s="85" t="s">
        <v>517</v>
      </c>
      <c r="D74" s="86" t="s">
        <v>518</v>
      </c>
      <c r="E74" s="85" t="s">
        <v>500</v>
      </c>
      <c r="F74" s="87">
        <v>1</v>
      </c>
      <c r="G74" s="87"/>
      <c r="H74" s="87"/>
      <c r="I74" s="88"/>
      <c r="J74" s="88"/>
    </row>
    <row r="75" spans="1:10" s="78" customFormat="1" ht="30" hidden="1" outlineLevel="1">
      <c r="A75" s="83">
        <f>IF(ISBLANK(F75),"",COUNTA($F$4:F75)-2)</f>
        <v>60</v>
      </c>
      <c r="B75" s="84" t="s">
        <v>468</v>
      </c>
      <c r="C75" s="85" t="s">
        <v>519</v>
      </c>
      <c r="D75" s="86" t="s">
        <v>520</v>
      </c>
      <c r="E75" s="85" t="s">
        <v>500</v>
      </c>
      <c r="F75" s="87">
        <v>1</v>
      </c>
      <c r="G75" s="87"/>
      <c r="H75" s="87"/>
      <c r="I75" s="88"/>
      <c r="J75" s="88"/>
    </row>
    <row r="76" spans="1:10" s="78" customFormat="1" ht="15" hidden="1" outlineLevel="1">
      <c r="A76" s="80"/>
      <c r="B76" s="80"/>
      <c r="C76" s="80"/>
      <c r="D76" s="89" t="s">
        <v>521</v>
      </c>
      <c r="E76" s="80"/>
      <c r="F76" s="80"/>
      <c r="G76" s="80"/>
      <c r="H76" s="80"/>
      <c r="I76" s="80"/>
      <c r="J76" s="82"/>
    </row>
    <row r="77" spans="1:10" s="78" customFormat="1" ht="15" hidden="1" outlineLevel="1">
      <c r="A77" s="83">
        <f>IF(ISBLANK(F77),"",COUNTA($F$4:F77)-2)</f>
        <v>61</v>
      </c>
      <c r="B77" s="84" t="s">
        <v>466</v>
      </c>
      <c r="C77" s="85" t="s">
        <v>522</v>
      </c>
      <c r="D77" s="86" t="s">
        <v>523</v>
      </c>
      <c r="E77" s="85" t="s">
        <v>500</v>
      </c>
      <c r="F77" s="87">
        <v>2</v>
      </c>
      <c r="G77" s="87"/>
      <c r="H77" s="87"/>
      <c r="I77" s="88"/>
      <c r="J77" s="88"/>
    </row>
    <row r="78" spans="1:10" s="78" customFormat="1" ht="15" hidden="1" outlineLevel="1">
      <c r="A78" s="83">
        <f>IF(ISBLANK(F78),"",COUNTA($F$4:F78)-2)</f>
        <v>62</v>
      </c>
      <c r="B78" s="84" t="s">
        <v>466</v>
      </c>
      <c r="C78" s="85" t="s">
        <v>524</v>
      </c>
      <c r="D78" s="86" t="s">
        <v>525</v>
      </c>
      <c r="E78" s="85" t="s">
        <v>500</v>
      </c>
      <c r="F78" s="87">
        <v>2</v>
      </c>
      <c r="G78" s="87"/>
      <c r="H78" s="87"/>
      <c r="I78" s="88"/>
      <c r="J78" s="88"/>
    </row>
    <row r="79" spans="1:10" s="78" customFormat="1" ht="15" hidden="1" outlineLevel="1">
      <c r="A79" s="83">
        <f>IF(ISBLANK(F79),"",COUNTA($F$4:F79)-2)</f>
        <v>63</v>
      </c>
      <c r="B79" s="84" t="s">
        <v>466</v>
      </c>
      <c r="C79" s="85" t="s">
        <v>526</v>
      </c>
      <c r="D79" s="86" t="s">
        <v>527</v>
      </c>
      <c r="E79" s="85" t="s">
        <v>500</v>
      </c>
      <c r="F79" s="87">
        <v>2</v>
      </c>
      <c r="G79" s="87"/>
      <c r="H79" s="87"/>
      <c r="I79" s="88"/>
      <c r="J79" s="88"/>
    </row>
    <row r="80" spans="1:10" s="78" customFormat="1" ht="15" hidden="1" outlineLevel="1">
      <c r="A80" s="83">
        <f>IF(ISBLANK(F80),"",COUNTA($F$4:F80)-2)</f>
        <v>64</v>
      </c>
      <c r="B80" s="84" t="s">
        <v>466</v>
      </c>
      <c r="C80" s="85" t="s">
        <v>528</v>
      </c>
      <c r="D80" s="86" t="s">
        <v>529</v>
      </c>
      <c r="E80" s="85" t="s">
        <v>500</v>
      </c>
      <c r="F80" s="87">
        <v>4</v>
      </c>
      <c r="G80" s="87"/>
      <c r="H80" s="87"/>
      <c r="I80" s="88"/>
      <c r="J80" s="88"/>
    </row>
    <row r="81" spans="1:10" s="78" customFormat="1" ht="15" hidden="1" outlineLevel="1">
      <c r="A81" s="83">
        <f>IF(ISBLANK(F81),"",COUNTA($F$4:F81)-2)</f>
        <v>65</v>
      </c>
      <c r="B81" s="90" t="s">
        <v>466</v>
      </c>
      <c r="C81" s="90" t="s">
        <v>530</v>
      </c>
      <c r="D81" s="91" t="s">
        <v>531</v>
      </c>
      <c r="E81" s="90" t="s">
        <v>500</v>
      </c>
      <c r="F81" s="92">
        <v>2</v>
      </c>
      <c r="G81" s="92"/>
      <c r="H81" s="92"/>
      <c r="I81" s="93"/>
      <c r="J81" s="93"/>
    </row>
    <row r="82" spans="1:10" s="78" customFormat="1" ht="30" hidden="1" outlineLevel="1">
      <c r="A82" s="83">
        <f>IF(ISBLANK(F82),"",COUNTA($F$4:F82)-2)</f>
        <v>66</v>
      </c>
      <c r="B82" s="90" t="s">
        <v>466</v>
      </c>
      <c r="C82" s="90" t="s">
        <v>532</v>
      </c>
      <c r="D82" s="91" t="s">
        <v>533</v>
      </c>
      <c r="E82" s="90" t="s">
        <v>500</v>
      </c>
      <c r="F82" s="92">
        <v>2</v>
      </c>
      <c r="G82" s="92"/>
      <c r="H82" s="92"/>
      <c r="I82" s="93"/>
      <c r="J82" s="93"/>
    </row>
    <row r="83" spans="1:10" s="78" customFormat="1" ht="15" hidden="1" outlineLevel="1">
      <c r="A83" s="83">
        <f>IF(ISBLANK(F83),"",COUNTA($F$4:F83)-2)</f>
        <v>67</v>
      </c>
      <c r="B83" s="84" t="s">
        <v>466</v>
      </c>
      <c r="C83" s="85" t="s">
        <v>534</v>
      </c>
      <c r="D83" s="86" t="s">
        <v>535</v>
      </c>
      <c r="E83" s="85" t="s">
        <v>500</v>
      </c>
      <c r="F83" s="87">
        <v>2</v>
      </c>
      <c r="G83" s="87"/>
      <c r="H83" s="87"/>
      <c r="I83" s="88"/>
      <c r="J83" s="88"/>
    </row>
    <row r="84" spans="1:10" s="78" customFormat="1" ht="30" hidden="1" outlineLevel="1">
      <c r="A84" s="83">
        <f>IF(ISBLANK(F84),"",COUNTA($F$4:F84)-2)</f>
        <v>68</v>
      </c>
      <c r="B84" s="84" t="s">
        <v>466</v>
      </c>
      <c r="C84" s="85" t="s">
        <v>536</v>
      </c>
      <c r="D84" s="86" t="s">
        <v>537</v>
      </c>
      <c r="E84" s="85" t="s">
        <v>500</v>
      </c>
      <c r="F84" s="87">
        <v>2</v>
      </c>
      <c r="G84" s="87"/>
      <c r="H84" s="87"/>
      <c r="I84" s="88"/>
      <c r="J84" s="88"/>
    </row>
    <row r="85" spans="1:10" s="78" customFormat="1" ht="15" hidden="1" outlineLevel="1">
      <c r="A85" s="83">
        <f>IF(ISBLANK(F85),"",COUNTA($F$4:F85)-2)</f>
        <v>69</v>
      </c>
      <c r="B85" s="84" t="s">
        <v>466</v>
      </c>
      <c r="C85" s="85" t="s">
        <v>538</v>
      </c>
      <c r="D85" s="86" t="s">
        <v>539</v>
      </c>
      <c r="E85" s="85" t="s">
        <v>500</v>
      </c>
      <c r="F85" s="87">
        <v>1</v>
      </c>
      <c r="G85" s="87"/>
      <c r="H85" s="87"/>
      <c r="I85" s="88"/>
      <c r="J85" s="88"/>
    </row>
    <row r="86" spans="1:10" s="78" customFormat="1" ht="15" hidden="1" outlineLevel="1">
      <c r="A86" s="80"/>
      <c r="B86" s="80"/>
      <c r="C86" s="80"/>
      <c r="D86" s="89" t="s">
        <v>540</v>
      </c>
      <c r="E86" s="80"/>
      <c r="F86" s="80"/>
      <c r="G86" s="80"/>
      <c r="H86" s="80"/>
      <c r="I86" s="80"/>
      <c r="J86" s="82"/>
    </row>
    <row r="87" spans="1:10" s="78" customFormat="1" ht="15" hidden="1" outlineLevel="1">
      <c r="A87" s="83">
        <f>IF(ISBLANK(F87),"",COUNTA($F$4:F87)-2)</f>
        <v>70</v>
      </c>
      <c r="B87" s="94" t="s">
        <v>466</v>
      </c>
      <c r="C87" s="95" t="s">
        <v>541</v>
      </c>
      <c r="D87" s="96" t="s">
        <v>621</v>
      </c>
      <c r="E87" s="95" t="s">
        <v>500</v>
      </c>
      <c r="F87" s="97">
        <v>1</v>
      </c>
      <c r="G87" s="97"/>
      <c r="H87" s="97"/>
      <c r="I87" s="88"/>
      <c r="J87" s="88"/>
    </row>
    <row r="88" spans="1:10" s="78" customFormat="1" ht="15" hidden="1" outlineLevel="1">
      <c r="A88" s="83">
        <f>IF(ISBLANK(F88),"",COUNTA($F$4:F88)-2)</f>
        <v>71</v>
      </c>
      <c r="B88" s="94" t="s">
        <v>466</v>
      </c>
      <c r="C88" s="95" t="s">
        <v>543</v>
      </c>
      <c r="D88" s="96" t="s">
        <v>622</v>
      </c>
      <c r="E88" s="95" t="s">
        <v>500</v>
      </c>
      <c r="F88" s="97">
        <v>4</v>
      </c>
      <c r="G88" s="97"/>
      <c r="H88" s="97"/>
      <c r="I88" s="88"/>
      <c r="J88" s="88"/>
    </row>
    <row r="89" spans="1:10" s="78" customFormat="1" ht="30" hidden="1" outlineLevel="1">
      <c r="A89" s="83">
        <f>IF(ISBLANK(F89),"",COUNTA($F$4:F89)-2)</f>
        <v>72</v>
      </c>
      <c r="B89" s="94" t="s">
        <v>466</v>
      </c>
      <c r="C89" s="95" t="s">
        <v>547</v>
      </c>
      <c r="D89" s="96" t="s">
        <v>623</v>
      </c>
      <c r="E89" s="95" t="s">
        <v>500</v>
      </c>
      <c r="F89" s="97">
        <v>2</v>
      </c>
      <c r="G89" s="97"/>
      <c r="H89" s="97"/>
      <c r="I89" s="88"/>
      <c r="J89" s="88"/>
    </row>
    <row r="90" spans="1:10" s="78" customFormat="1" ht="15" hidden="1" outlineLevel="1">
      <c r="A90" s="83">
        <f>IF(ISBLANK(F90),"",COUNTA($F$4:F90)-2)</f>
        <v>73</v>
      </c>
      <c r="B90" s="94" t="s">
        <v>466</v>
      </c>
      <c r="C90" s="95" t="s">
        <v>624</v>
      </c>
      <c r="D90" s="96" t="s">
        <v>625</v>
      </c>
      <c r="E90" s="95" t="s">
        <v>500</v>
      </c>
      <c r="F90" s="97">
        <v>2</v>
      </c>
      <c r="G90" s="97"/>
      <c r="H90" s="97"/>
      <c r="I90" s="88"/>
      <c r="J90" s="88"/>
    </row>
    <row r="91" spans="1:10" s="78" customFormat="1" ht="15" hidden="1" outlineLevel="1">
      <c r="A91" s="83">
        <f>IF(ISBLANK(F91),"",COUNTA($F$4:F91)-2)</f>
        <v>74</v>
      </c>
      <c r="B91" s="94" t="s">
        <v>466</v>
      </c>
      <c r="C91" s="95" t="s">
        <v>551</v>
      </c>
      <c r="D91" s="96" t="s">
        <v>552</v>
      </c>
      <c r="E91" s="95" t="s">
        <v>500</v>
      </c>
      <c r="F91" s="97">
        <v>12</v>
      </c>
      <c r="G91" s="97"/>
      <c r="H91" s="97"/>
      <c r="I91" s="88"/>
      <c r="J91" s="88"/>
    </row>
    <row r="92" spans="1:10" s="78" customFormat="1" ht="15" hidden="1" outlineLevel="1">
      <c r="A92" s="83">
        <f>IF(ISBLANK(F92),"",COUNTA($F$4:F92)-2)</f>
        <v>75</v>
      </c>
      <c r="B92" s="94" t="s">
        <v>466</v>
      </c>
      <c r="C92" s="95" t="s">
        <v>553</v>
      </c>
      <c r="D92" s="96" t="s">
        <v>554</v>
      </c>
      <c r="E92" s="95" t="s">
        <v>500</v>
      </c>
      <c r="F92" s="97">
        <v>2</v>
      </c>
      <c r="G92" s="97"/>
      <c r="H92" s="97"/>
      <c r="I92" s="88"/>
      <c r="J92" s="88"/>
    </row>
    <row r="93" spans="1:10" s="78" customFormat="1" ht="14.45" hidden="1" customHeight="1" outlineLevel="1">
      <c r="A93" s="80"/>
      <c r="B93" s="80"/>
      <c r="C93" s="80"/>
      <c r="D93" s="89" t="s">
        <v>561</v>
      </c>
      <c r="E93" s="80"/>
      <c r="F93" s="80"/>
      <c r="G93" s="80"/>
      <c r="H93" s="80"/>
      <c r="I93" s="80"/>
      <c r="J93" s="82"/>
    </row>
    <row r="94" spans="1:10" s="78" customFormat="1" ht="15" hidden="1" outlineLevel="1">
      <c r="A94" s="83">
        <f>IF(ISBLANK(F94),"",COUNTA($F$4:F94)-2)</f>
        <v>76</v>
      </c>
      <c r="B94" s="84" t="s">
        <v>466</v>
      </c>
      <c r="C94" s="85" t="s">
        <v>562</v>
      </c>
      <c r="D94" s="86" t="s">
        <v>563</v>
      </c>
      <c r="E94" s="85" t="s">
        <v>500</v>
      </c>
      <c r="F94" s="87">
        <v>1</v>
      </c>
      <c r="G94" s="87"/>
      <c r="H94" s="87"/>
      <c r="I94" s="88"/>
      <c r="J94" s="88"/>
    </row>
    <row r="95" spans="1:10" s="78" customFormat="1" ht="15" hidden="1" outlineLevel="1">
      <c r="A95" s="83">
        <f>IF(ISBLANK(F95),"",COUNTA($F$4:F95)-2)</f>
        <v>77</v>
      </c>
      <c r="B95" s="90" t="s">
        <v>466</v>
      </c>
      <c r="C95" s="90" t="s">
        <v>564</v>
      </c>
      <c r="D95" s="91" t="s">
        <v>626</v>
      </c>
      <c r="E95" s="90" t="s">
        <v>500</v>
      </c>
      <c r="F95" s="92">
        <v>1</v>
      </c>
      <c r="G95" s="92"/>
      <c r="H95" s="92"/>
      <c r="I95" s="93"/>
      <c r="J95" s="93"/>
    </row>
    <row r="96" spans="1:10" s="78" customFormat="1" ht="14.45" hidden="1" customHeight="1" outlineLevel="1">
      <c r="A96" s="80"/>
      <c r="B96" s="80"/>
      <c r="C96" s="80"/>
      <c r="D96" s="89" t="s">
        <v>566</v>
      </c>
      <c r="E96" s="80"/>
      <c r="F96" s="80"/>
      <c r="G96" s="80"/>
      <c r="H96" s="80"/>
      <c r="I96" s="80"/>
      <c r="J96" s="82"/>
    </row>
    <row r="97" spans="1:10" s="78" customFormat="1" ht="30" hidden="1" outlineLevel="1">
      <c r="A97" s="83">
        <f>IF(ISBLANK(F97),"",COUNTA($F$4:F97)-2)</f>
        <v>78</v>
      </c>
      <c r="B97" s="90" t="s">
        <v>466</v>
      </c>
      <c r="C97" s="90" t="s">
        <v>567</v>
      </c>
      <c r="D97" s="91" t="s">
        <v>568</v>
      </c>
      <c r="E97" s="90" t="s">
        <v>500</v>
      </c>
      <c r="F97" s="92">
        <v>4</v>
      </c>
      <c r="G97" s="92"/>
      <c r="H97" s="92"/>
      <c r="I97" s="93"/>
      <c r="J97" s="93"/>
    </row>
    <row r="98" spans="1:10" s="78" customFormat="1" ht="15" hidden="1" outlineLevel="1">
      <c r="A98" s="83">
        <f>IF(ISBLANK(F98),"",COUNTA($F$4:F98)-2)</f>
        <v>79</v>
      </c>
      <c r="B98" s="90" t="s">
        <v>466</v>
      </c>
      <c r="C98" s="90" t="s">
        <v>569</v>
      </c>
      <c r="D98" s="91" t="s">
        <v>570</v>
      </c>
      <c r="E98" s="90" t="s">
        <v>500</v>
      </c>
      <c r="F98" s="92">
        <v>4</v>
      </c>
      <c r="G98" s="92"/>
      <c r="H98" s="92"/>
      <c r="I98" s="93"/>
      <c r="J98" s="93"/>
    </row>
    <row r="99" spans="1:10" s="78" customFormat="1" ht="15" hidden="1" outlineLevel="1">
      <c r="A99" s="83">
        <f>IF(ISBLANK(F99),"",COUNTA($F$4:F99)-2)</f>
        <v>80</v>
      </c>
      <c r="B99" s="84" t="s">
        <v>466</v>
      </c>
      <c r="C99" s="85" t="s">
        <v>571</v>
      </c>
      <c r="D99" s="86" t="s">
        <v>572</v>
      </c>
      <c r="E99" s="85" t="s">
        <v>500</v>
      </c>
      <c r="F99" s="87">
        <v>1</v>
      </c>
      <c r="G99" s="87"/>
      <c r="H99" s="87"/>
      <c r="I99" s="88"/>
      <c r="J99" s="88"/>
    </row>
    <row r="100" spans="1:10" s="78" customFormat="1" ht="15" hidden="1" outlineLevel="1">
      <c r="A100" s="83">
        <f>IF(ISBLANK(F100),"",COUNTA($F$4:F100)-2)</f>
        <v>81</v>
      </c>
      <c r="B100" s="84" t="s">
        <v>466</v>
      </c>
      <c r="C100" s="85" t="s">
        <v>573</v>
      </c>
      <c r="D100" s="86" t="s">
        <v>574</v>
      </c>
      <c r="E100" s="85" t="s">
        <v>500</v>
      </c>
      <c r="F100" s="87">
        <v>1</v>
      </c>
      <c r="G100" s="87"/>
      <c r="H100" s="87"/>
      <c r="I100" s="88"/>
      <c r="J100" s="88"/>
    </row>
    <row r="101" spans="1:10" s="78" customFormat="1" ht="17.25" hidden="1" customHeight="1" outlineLevel="1">
      <c r="A101" s="83">
        <f>IF(ISBLANK(F101),"",COUNTA($F$4:F101)-2)</f>
        <v>82</v>
      </c>
      <c r="B101" s="84" t="s">
        <v>575</v>
      </c>
      <c r="C101" s="85" t="s">
        <v>576</v>
      </c>
      <c r="D101" s="86" t="s">
        <v>577</v>
      </c>
      <c r="E101" s="85" t="s">
        <v>500</v>
      </c>
      <c r="F101" s="87">
        <v>1</v>
      </c>
      <c r="G101" s="87"/>
      <c r="H101" s="87"/>
      <c r="I101" s="88"/>
      <c r="J101" s="88"/>
    </row>
    <row r="102" spans="1:10" s="78" customFormat="1" ht="17.25" hidden="1" customHeight="1" outlineLevel="1">
      <c r="A102" s="83">
        <f>IF(ISBLANK(F102),"",COUNTA($F$4:F102)-2)</f>
        <v>83</v>
      </c>
      <c r="B102" s="84" t="s">
        <v>575</v>
      </c>
      <c r="C102" s="85" t="s">
        <v>578</v>
      </c>
      <c r="D102" s="86" t="s">
        <v>579</v>
      </c>
      <c r="E102" s="85" t="s">
        <v>500</v>
      </c>
      <c r="F102" s="87">
        <v>1</v>
      </c>
      <c r="G102" s="87"/>
      <c r="H102" s="87"/>
      <c r="I102" s="88"/>
      <c r="J102" s="88"/>
    </row>
    <row r="103" spans="1:10" s="78" customFormat="1" ht="15" hidden="1" outlineLevel="1">
      <c r="A103" s="83">
        <f>IF(ISBLANK(F103),"",COUNTA($F$4:F103)-2)</f>
        <v>84</v>
      </c>
      <c r="B103" s="84" t="s">
        <v>575</v>
      </c>
      <c r="C103" s="85" t="s">
        <v>580</v>
      </c>
      <c r="D103" s="86" t="s">
        <v>581</v>
      </c>
      <c r="E103" s="85" t="s">
        <v>500</v>
      </c>
      <c r="F103" s="87">
        <v>1</v>
      </c>
      <c r="G103" s="87"/>
      <c r="H103" s="87"/>
      <c r="I103" s="88"/>
      <c r="J103" s="88"/>
    </row>
    <row r="104" spans="1:10" s="78" customFormat="1" ht="30" hidden="1" outlineLevel="1">
      <c r="A104" s="83">
        <f>IF(ISBLANK(F104),"",COUNTA($F$4:F104)-2)</f>
        <v>85</v>
      </c>
      <c r="B104" s="84" t="s">
        <v>575</v>
      </c>
      <c r="C104" s="85" t="s">
        <v>582</v>
      </c>
      <c r="D104" s="86" t="s">
        <v>583</v>
      </c>
      <c r="E104" s="85" t="s">
        <v>500</v>
      </c>
      <c r="F104" s="87">
        <v>16</v>
      </c>
      <c r="G104" s="87"/>
      <c r="H104" s="87"/>
      <c r="I104" s="88"/>
      <c r="J104" s="88"/>
    </row>
    <row r="105" spans="1:10" s="78" customFormat="1" ht="15" hidden="1" outlineLevel="1">
      <c r="A105" s="83">
        <f>IF(ISBLANK(F105),"",COUNTA($F$4:F105)-2)</f>
        <v>86</v>
      </c>
      <c r="B105" s="84" t="s">
        <v>575</v>
      </c>
      <c r="C105" s="85" t="s">
        <v>590</v>
      </c>
      <c r="D105" s="86" t="s">
        <v>591</v>
      </c>
      <c r="E105" s="85" t="s">
        <v>500</v>
      </c>
      <c r="F105" s="87">
        <v>16</v>
      </c>
      <c r="G105" s="87"/>
      <c r="H105" s="87"/>
      <c r="I105" s="88"/>
      <c r="J105" s="88"/>
    </row>
    <row r="106" spans="1:10" s="78" customFormat="1" ht="15" hidden="1" outlineLevel="1">
      <c r="A106" s="83">
        <f>IF(ISBLANK(F106),"",COUNTA($F$4:F106)-2)</f>
        <v>87</v>
      </c>
      <c r="B106" s="84" t="s">
        <v>575</v>
      </c>
      <c r="C106" s="85" t="s">
        <v>592</v>
      </c>
      <c r="D106" s="86" t="s">
        <v>593</v>
      </c>
      <c r="E106" s="85" t="s">
        <v>500</v>
      </c>
      <c r="F106" s="87">
        <v>16</v>
      </c>
      <c r="G106" s="87"/>
      <c r="H106" s="87"/>
      <c r="I106" s="88"/>
      <c r="J106" s="88"/>
    </row>
    <row r="107" spans="1:10" s="78" customFormat="1" ht="17.25" hidden="1" customHeight="1" outlineLevel="1">
      <c r="A107" s="83">
        <f>IF(ISBLANK(F107),"",COUNTA($F$4:F107)-2)</f>
        <v>88</v>
      </c>
      <c r="B107" s="84" t="s">
        <v>575</v>
      </c>
      <c r="C107" s="85" t="s">
        <v>627</v>
      </c>
      <c r="D107" s="86" t="s">
        <v>585</v>
      </c>
      <c r="E107" s="85" t="s">
        <v>500</v>
      </c>
      <c r="F107" s="87">
        <v>17</v>
      </c>
      <c r="G107" s="87"/>
      <c r="H107" s="87"/>
      <c r="I107" s="88"/>
      <c r="J107" s="88"/>
    </row>
    <row r="108" spans="1:10" s="78" customFormat="1" ht="17.25" hidden="1" customHeight="1" outlineLevel="1">
      <c r="A108" s="83">
        <f>IF(ISBLANK(F108),"",COUNTA($F$4:F108)-2)</f>
        <v>89</v>
      </c>
      <c r="B108" s="84" t="s">
        <v>575</v>
      </c>
      <c r="C108" s="85" t="s">
        <v>628</v>
      </c>
      <c r="D108" s="86" t="s">
        <v>629</v>
      </c>
      <c r="E108" s="85" t="s">
        <v>500</v>
      </c>
      <c r="F108" s="87">
        <v>1</v>
      </c>
      <c r="G108" s="87"/>
      <c r="H108" s="87"/>
      <c r="I108" s="88"/>
      <c r="J108" s="88"/>
    </row>
    <row r="109" spans="1:10" s="78" customFormat="1" ht="15" hidden="1" outlineLevel="1">
      <c r="A109" s="83">
        <f>IF(ISBLANK(F109),"",COUNTA($F$4:F109)-2)</f>
        <v>90</v>
      </c>
      <c r="B109" s="84" t="s">
        <v>575</v>
      </c>
      <c r="C109" s="85" t="s">
        <v>588</v>
      </c>
      <c r="D109" s="86" t="s">
        <v>589</v>
      </c>
      <c r="E109" s="85" t="s">
        <v>500</v>
      </c>
      <c r="F109" s="87">
        <v>16</v>
      </c>
      <c r="G109" s="87"/>
      <c r="H109" s="87"/>
      <c r="I109" s="88"/>
      <c r="J109" s="88"/>
    </row>
    <row r="110" spans="1:10" s="78" customFormat="1" ht="15" hidden="1" outlineLevel="1">
      <c r="A110" s="83">
        <f>IF(ISBLANK(F110),"",COUNTA($F$4:F110)-2)</f>
        <v>91</v>
      </c>
      <c r="B110" s="84" t="s">
        <v>575</v>
      </c>
      <c r="C110" s="85" t="s">
        <v>594</v>
      </c>
      <c r="D110" s="86" t="s">
        <v>595</v>
      </c>
      <c r="E110" s="85" t="s">
        <v>500</v>
      </c>
      <c r="F110" s="87">
        <v>1</v>
      </c>
      <c r="G110" s="87"/>
      <c r="H110" s="87"/>
      <c r="I110" s="88"/>
      <c r="J110" s="88"/>
    </row>
    <row r="111" spans="1:10" s="78" customFormat="1" ht="15" hidden="1" outlineLevel="1">
      <c r="A111" s="83">
        <f>IF(ISBLANK(F111),"",COUNTA($F$4:F111)-2)</f>
        <v>92</v>
      </c>
      <c r="B111" s="84" t="s">
        <v>575</v>
      </c>
      <c r="C111" s="85" t="s">
        <v>596</v>
      </c>
      <c r="D111" s="86" t="s">
        <v>597</v>
      </c>
      <c r="E111" s="85" t="s">
        <v>500</v>
      </c>
      <c r="F111" s="87">
        <v>2</v>
      </c>
      <c r="G111" s="87"/>
      <c r="H111" s="87"/>
      <c r="I111" s="88"/>
      <c r="J111" s="88"/>
    </row>
    <row r="112" spans="1:10" s="78" customFormat="1" ht="30" hidden="1" outlineLevel="1">
      <c r="A112" s="83">
        <f>IF(ISBLANK(F112),"",COUNTA($F$4:F112)-2)</f>
        <v>93</v>
      </c>
      <c r="B112" s="84" t="s">
        <v>575</v>
      </c>
      <c r="C112" s="85" t="s">
        <v>598</v>
      </c>
      <c r="D112" s="86" t="s">
        <v>599</v>
      </c>
      <c r="E112" s="85" t="s">
        <v>500</v>
      </c>
      <c r="F112" s="87">
        <v>1</v>
      </c>
      <c r="G112" s="87"/>
      <c r="H112" s="87"/>
      <c r="I112" s="88"/>
      <c r="J112" s="88"/>
    </row>
    <row r="113" spans="1:10" s="78" customFormat="1" ht="30" hidden="1" outlineLevel="1">
      <c r="A113" s="83">
        <f>IF(ISBLANK(F113),"",COUNTA($F$4:F113)-2)</f>
        <v>94</v>
      </c>
      <c r="B113" s="84" t="s">
        <v>575</v>
      </c>
      <c r="C113" s="85" t="s">
        <v>600</v>
      </c>
      <c r="D113" s="86" t="s">
        <v>601</v>
      </c>
      <c r="E113" s="85" t="s">
        <v>500</v>
      </c>
      <c r="F113" s="87">
        <v>4</v>
      </c>
      <c r="G113" s="87"/>
      <c r="H113" s="87"/>
      <c r="I113" s="88"/>
      <c r="J113" s="88"/>
    </row>
    <row r="114" spans="1:10" s="78" customFormat="1" ht="15" hidden="1" outlineLevel="1">
      <c r="A114" s="83">
        <f>IF(ISBLANK(F114),"",COUNTA($F$4:F114)-2)</f>
        <v>95</v>
      </c>
      <c r="B114" s="90" t="s">
        <v>575</v>
      </c>
      <c r="C114" s="90" t="s">
        <v>602</v>
      </c>
      <c r="D114" s="91" t="s">
        <v>603</v>
      </c>
      <c r="E114" s="90" t="s">
        <v>500</v>
      </c>
      <c r="F114" s="92">
        <v>4</v>
      </c>
      <c r="G114" s="92"/>
      <c r="H114" s="92"/>
      <c r="I114" s="93"/>
      <c r="J114" s="93"/>
    </row>
    <row r="115" spans="1:10" s="78" customFormat="1" ht="30.75" hidden="1" customHeight="1" outlineLevel="1">
      <c r="A115" s="83">
        <f>IF(ISBLANK(F115),"",COUNTA($F$4:F115)-2)</f>
        <v>96</v>
      </c>
      <c r="B115" s="84" t="s">
        <v>575</v>
      </c>
      <c r="C115" s="85" t="s">
        <v>604</v>
      </c>
      <c r="D115" s="86" t="s">
        <v>605</v>
      </c>
      <c r="E115" s="85" t="s">
        <v>500</v>
      </c>
      <c r="F115" s="87">
        <v>2</v>
      </c>
      <c r="G115" s="87"/>
      <c r="H115" s="87"/>
      <c r="I115" s="88"/>
      <c r="J115" s="88"/>
    </row>
    <row r="116" spans="1:10" s="78" customFormat="1" ht="30" hidden="1" outlineLevel="1">
      <c r="A116" s="83">
        <f>IF(ISBLANK(F116),"",COUNTA($F$4:F116)-2)</f>
        <v>97</v>
      </c>
      <c r="B116" s="84" t="s">
        <v>575</v>
      </c>
      <c r="C116" s="85" t="s">
        <v>606</v>
      </c>
      <c r="D116" s="86" t="s">
        <v>607</v>
      </c>
      <c r="E116" s="85" t="s">
        <v>500</v>
      </c>
      <c r="F116" s="87">
        <v>2</v>
      </c>
      <c r="G116" s="87"/>
      <c r="H116" s="87"/>
      <c r="I116" s="88"/>
      <c r="J116" s="88"/>
    </row>
    <row r="117" spans="1:10" s="78" customFormat="1" ht="14.45" hidden="1" customHeight="1" outlineLevel="1">
      <c r="A117" s="80"/>
      <c r="B117" s="80"/>
      <c r="C117" s="80"/>
      <c r="D117" s="89" t="s">
        <v>611</v>
      </c>
      <c r="E117" s="80"/>
      <c r="F117" s="80"/>
      <c r="G117" s="80"/>
      <c r="H117" s="80"/>
      <c r="I117" s="80"/>
      <c r="J117" s="82"/>
    </row>
    <row r="118" spans="1:10" s="78" customFormat="1" ht="60" hidden="1" outlineLevel="1">
      <c r="A118" s="83">
        <f>IF(ISBLANK(F118),"",COUNTA($F$4:F118)-2)</f>
        <v>98</v>
      </c>
      <c r="B118" s="94" t="s">
        <v>470</v>
      </c>
      <c r="C118" s="95" t="s">
        <v>630</v>
      </c>
      <c r="D118" s="96" t="s">
        <v>631</v>
      </c>
      <c r="E118" s="95" t="s">
        <v>500</v>
      </c>
      <c r="F118" s="97">
        <v>1</v>
      </c>
      <c r="G118" s="97"/>
      <c r="H118" s="97"/>
      <c r="I118" s="88"/>
      <c r="J118" s="88"/>
    </row>
    <row r="119" spans="1:10" s="78" customFormat="1" ht="15" hidden="1" outlineLevel="1">
      <c r="A119" s="83">
        <f>IF(ISBLANK(F119),"",COUNTA($F$4:F119)-2)</f>
        <v>99</v>
      </c>
      <c r="B119" s="94" t="s">
        <v>470</v>
      </c>
      <c r="C119" s="95" t="s">
        <v>632</v>
      </c>
      <c r="D119" s="96" t="s">
        <v>615</v>
      </c>
      <c r="E119" s="95" t="s">
        <v>500</v>
      </c>
      <c r="F119" s="97">
        <v>1</v>
      </c>
      <c r="G119" s="97"/>
      <c r="H119" s="97"/>
      <c r="I119" s="88"/>
      <c r="J119" s="88"/>
    </row>
    <row r="120" spans="1:10" s="78" customFormat="1" ht="15.75" customHeight="1" collapsed="1">
      <c r="A120" s="73"/>
      <c r="B120" s="74"/>
      <c r="C120" s="74"/>
      <c r="D120" s="75" t="s">
        <v>860</v>
      </c>
      <c r="E120" s="74"/>
      <c r="F120" s="74"/>
      <c r="G120" s="74"/>
      <c r="H120" s="74"/>
      <c r="I120" s="76"/>
      <c r="J120" s="77"/>
    </row>
    <row r="121" spans="1:10" s="78" customFormat="1" ht="15.75" hidden="1" customHeight="1" outlineLevel="1">
      <c r="A121" s="79"/>
      <c r="B121" s="80"/>
      <c r="C121" s="80"/>
      <c r="D121" s="81" t="s">
        <v>497</v>
      </c>
      <c r="E121" s="80"/>
      <c r="F121" s="80"/>
      <c r="G121" s="80"/>
      <c r="H121" s="80"/>
      <c r="I121" s="80"/>
      <c r="J121" s="82"/>
    </row>
    <row r="122" spans="1:10" s="78" customFormat="1" ht="60" hidden="1" outlineLevel="1">
      <c r="A122" s="83">
        <f>IF(ISBLANK(F122),"",COUNTA($F$4:F122)-2-2)</f>
        <v>98</v>
      </c>
      <c r="B122" s="84" t="s">
        <v>633</v>
      </c>
      <c r="C122" s="85" t="s">
        <v>634</v>
      </c>
      <c r="D122" s="86" t="s">
        <v>635</v>
      </c>
      <c r="E122" s="85" t="s">
        <v>500</v>
      </c>
      <c r="F122" s="87">
        <v>1</v>
      </c>
      <c r="G122" s="87"/>
      <c r="H122" s="87"/>
      <c r="I122" s="88"/>
      <c r="J122" s="88"/>
    </row>
    <row r="123" spans="1:10" s="78" customFormat="1" ht="15" hidden="1" outlineLevel="1">
      <c r="A123" s="83">
        <f>IF(ISBLANK(F123),"",COUNTA($F$4:F123)-2-2)</f>
        <v>99</v>
      </c>
      <c r="B123" s="90" t="s">
        <v>636</v>
      </c>
      <c r="C123" s="90" t="s">
        <v>637</v>
      </c>
      <c r="D123" s="91" t="s">
        <v>638</v>
      </c>
      <c r="E123" s="90" t="s">
        <v>500</v>
      </c>
      <c r="F123" s="92">
        <v>1</v>
      </c>
      <c r="G123" s="92"/>
      <c r="H123" s="92"/>
      <c r="I123" s="93"/>
      <c r="J123" s="93"/>
    </row>
    <row r="124" spans="1:10" s="78" customFormat="1" ht="15" hidden="1" outlineLevel="1">
      <c r="A124" s="83">
        <f>IF(ISBLANK(F124),"",COUNTA($F$4:F124)-2-2)</f>
        <v>100</v>
      </c>
      <c r="B124" s="90" t="s">
        <v>636</v>
      </c>
      <c r="C124" s="90" t="s">
        <v>639</v>
      </c>
      <c r="D124" s="91" t="s">
        <v>640</v>
      </c>
      <c r="E124" s="90" t="s">
        <v>500</v>
      </c>
      <c r="F124" s="92">
        <v>1</v>
      </c>
      <c r="G124" s="92"/>
      <c r="H124" s="92"/>
      <c r="I124" s="93"/>
      <c r="J124" s="93"/>
    </row>
    <row r="125" spans="1:10" s="78" customFormat="1" ht="60" hidden="1" outlineLevel="1">
      <c r="A125" s="83">
        <f>IF(ISBLANK(F125),"",COUNTA($F$4:F125)-2-2)</f>
        <v>101</v>
      </c>
      <c r="B125" s="84" t="s">
        <v>633</v>
      </c>
      <c r="C125" s="85" t="s">
        <v>641</v>
      </c>
      <c r="D125" s="86" t="s">
        <v>642</v>
      </c>
      <c r="E125" s="85" t="s">
        <v>500</v>
      </c>
      <c r="F125" s="87">
        <v>1</v>
      </c>
      <c r="G125" s="87"/>
      <c r="H125" s="87"/>
      <c r="I125" s="88"/>
      <c r="J125" s="88"/>
    </row>
    <row r="126" spans="1:10" s="78" customFormat="1" ht="14.45" hidden="1" customHeight="1" outlineLevel="1">
      <c r="A126" s="80"/>
      <c r="B126" s="80"/>
      <c r="C126" s="80"/>
      <c r="D126" s="89" t="s">
        <v>504</v>
      </c>
      <c r="E126" s="80"/>
      <c r="F126" s="80"/>
      <c r="G126" s="80"/>
      <c r="H126" s="80"/>
      <c r="I126" s="80"/>
      <c r="J126" s="82"/>
    </row>
    <row r="127" spans="1:10" s="78" customFormat="1" ht="60" hidden="1" outlineLevel="1">
      <c r="A127" s="83">
        <f>IF(ISBLANK(F127),"",COUNTA($F$4:F127)-2-2)</f>
        <v>102</v>
      </c>
      <c r="B127" s="84" t="s">
        <v>468</v>
      </c>
      <c r="C127" s="85" t="s">
        <v>643</v>
      </c>
      <c r="D127" s="86" t="s">
        <v>644</v>
      </c>
      <c r="E127" s="85" t="s">
        <v>500</v>
      </c>
      <c r="F127" s="87">
        <v>1</v>
      </c>
      <c r="G127" s="87"/>
      <c r="H127" s="87"/>
      <c r="I127" s="88"/>
      <c r="J127" s="88"/>
    </row>
    <row r="128" spans="1:10" s="78" customFormat="1" ht="30" hidden="1" outlineLevel="1">
      <c r="A128" s="83">
        <f>IF(ISBLANK(F128),"",COUNTA($F$4:F128)-2-2)</f>
        <v>103</v>
      </c>
      <c r="B128" s="84" t="s">
        <v>468</v>
      </c>
      <c r="C128" s="85" t="s">
        <v>645</v>
      </c>
      <c r="D128" s="86" t="s">
        <v>646</v>
      </c>
      <c r="E128" s="85" t="s">
        <v>500</v>
      </c>
      <c r="F128" s="87">
        <v>1</v>
      </c>
      <c r="G128" s="87"/>
      <c r="H128" s="87"/>
      <c r="I128" s="88"/>
      <c r="J128" s="88"/>
    </row>
    <row r="129" spans="1:10" s="78" customFormat="1" ht="30" hidden="1" outlineLevel="1">
      <c r="A129" s="83">
        <f>IF(ISBLANK(F129),"",COUNTA($F$4:F129)-2-2)</f>
        <v>104</v>
      </c>
      <c r="B129" s="84" t="s">
        <v>468</v>
      </c>
      <c r="C129" s="85" t="s">
        <v>519</v>
      </c>
      <c r="D129" s="86" t="s">
        <v>520</v>
      </c>
      <c r="E129" s="85" t="s">
        <v>500</v>
      </c>
      <c r="F129" s="87">
        <v>1</v>
      </c>
      <c r="G129" s="87"/>
      <c r="H129" s="87"/>
      <c r="I129" s="88"/>
      <c r="J129" s="88"/>
    </row>
    <row r="130" spans="1:10" s="78" customFormat="1" ht="30" hidden="1" outlineLevel="1">
      <c r="A130" s="83">
        <f>IF(ISBLANK(F130),"",COUNTA($F$4:F130)-2-2)</f>
        <v>105</v>
      </c>
      <c r="B130" s="84" t="s">
        <v>468</v>
      </c>
      <c r="C130" s="85" t="s">
        <v>647</v>
      </c>
      <c r="D130" s="86" t="s">
        <v>648</v>
      </c>
      <c r="E130" s="85" t="s">
        <v>500</v>
      </c>
      <c r="F130" s="87">
        <v>1</v>
      </c>
      <c r="G130" s="87"/>
      <c r="H130" s="87"/>
      <c r="I130" s="88"/>
      <c r="J130" s="88"/>
    </row>
    <row r="131" spans="1:10" s="78" customFormat="1" ht="55.15" hidden="1" customHeight="1" outlineLevel="1">
      <c r="A131" s="83">
        <f>IF(ISBLANK(F131),"",COUNTA($F$4:F131)-2-2)</f>
        <v>106</v>
      </c>
      <c r="B131" s="84" t="s">
        <v>468</v>
      </c>
      <c r="C131" s="85" t="s">
        <v>649</v>
      </c>
      <c r="D131" s="86" t="s">
        <v>650</v>
      </c>
      <c r="E131" s="85" t="s">
        <v>500</v>
      </c>
      <c r="F131" s="87">
        <v>1</v>
      </c>
      <c r="G131" s="87"/>
      <c r="H131" s="87"/>
      <c r="I131" s="88"/>
      <c r="J131" s="88"/>
    </row>
    <row r="132" spans="1:10" s="78" customFormat="1" ht="75" hidden="1" outlineLevel="1">
      <c r="A132" s="83">
        <f>IF(ISBLANK(F132),"",COUNTA($F$4:F132)-2-2)</f>
        <v>107</v>
      </c>
      <c r="B132" s="84" t="s">
        <v>468</v>
      </c>
      <c r="C132" s="85" t="s">
        <v>651</v>
      </c>
      <c r="D132" s="86" t="s">
        <v>652</v>
      </c>
      <c r="E132" s="85" t="s">
        <v>500</v>
      </c>
      <c r="F132" s="87">
        <v>1</v>
      </c>
      <c r="G132" s="87"/>
      <c r="H132" s="87"/>
      <c r="I132" s="88"/>
      <c r="J132" s="88"/>
    </row>
    <row r="133" spans="1:10" s="78" customFormat="1" ht="45" hidden="1" outlineLevel="1">
      <c r="A133" s="83">
        <f>IF(ISBLANK(F133),"",COUNTA($F$4:F133)-2-2)</f>
        <v>108</v>
      </c>
      <c r="B133" s="84" t="s">
        <v>468</v>
      </c>
      <c r="C133" s="85" t="s">
        <v>653</v>
      </c>
      <c r="D133" s="98" t="s">
        <v>654</v>
      </c>
      <c r="E133" s="85" t="s">
        <v>500</v>
      </c>
      <c r="F133" s="87">
        <v>1</v>
      </c>
      <c r="G133" s="87"/>
      <c r="H133" s="87"/>
      <c r="I133" s="88"/>
      <c r="J133" s="88"/>
    </row>
    <row r="134" spans="1:10" s="78" customFormat="1" ht="60" hidden="1" outlineLevel="1">
      <c r="A134" s="83">
        <f>IF(ISBLANK(F134),"",COUNTA($F$4:F134)-2-2)</f>
        <v>109</v>
      </c>
      <c r="B134" s="84" t="s">
        <v>468</v>
      </c>
      <c r="C134" s="85" t="s">
        <v>655</v>
      </c>
      <c r="D134" s="86" t="s">
        <v>656</v>
      </c>
      <c r="E134" s="85" t="s">
        <v>500</v>
      </c>
      <c r="F134" s="87">
        <v>1</v>
      </c>
      <c r="G134" s="87"/>
      <c r="H134" s="87"/>
      <c r="I134" s="88"/>
      <c r="J134" s="88"/>
    </row>
    <row r="135" spans="1:10" s="78" customFormat="1" ht="45" hidden="1" outlineLevel="1">
      <c r="A135" s="83">
        <f>IF(ISBLANK(F135),"",COUNTA($F$4:F135)-2-2)</f>
        <v>110</v>
      </c>
      <c r="B135" s="83" t="s">
        <v>468</v>
      </c>
      <c r="C135" s="83" t="s">
        <v>655</v>
      </c>
      <c r="D135" s="98" t="s">
        <v>657</v>
      </c>
      <c r="E135" s="83" t="s">
        <v>500</v>
      </c>
      <c r="F135" s="83">
        <v>1</v>
      </c>
      <c r="G135" s="83"/>
      <c r="H135" s="83"/>
      <c r="I135" s="88"/>
      <c r="J135" s="88"/>
    </row>
    <row r="136" spans="1:10" s="78" customFormat="1" ht="15" hidden="1" outlineLevel="1">
      <c r="A136" s="80"/>
      <c r="B136" s="80"/>
      <c r="C136" s="80"/>
      <c r="D136" s="89" t="s">
        <v>521</v>
      </c>
      <c r="E136" s="80"/>
      <c r="F136" s="80"/>
      <c r="G136" s="80"/>
      <c r="H136" s="80"/>
      <c r="I136" s="80"/>
      <c r="J136" s="82"/>
    </row>
    <row r="137" spans="1:10" s="78" customFormat="1" ht="15" hidden="1" outlineLevel="1">
      <c r="A137" s="83">
        <f>IF(ISBLANK(F137),"",COUNTA($F$4:F137)-2-2)</f>
        <v>111</v>
      </c>
      <c r="B137" s="84" t="s">
        <v>466</v>
      </c>
      <c r="C137" s="85" t="s">
        <v>522</v>
      </c>
      <c r="D137" s="86" t="s">
        <v>523</v>
      </c>
      <c r="E137" s="85" t="s">
        <v>500</v>
      </c>
      <c r="F137" s="87">
        <v>1</v>
      </c>
      <c r="G137" s="87"/>
      <c r="H137" s="87"/>
      <c r="I137" s="88"/>
      <c r="J137" s="88"/>
    </row>
    <row r="138" spans="1:10" s="78" customFormat="1" ht="15" hidden="1" outlineLevel="1">
      <c r="A138" s="83">
        <f>IF(ISBLANK(F138),"",COUNTA($F$4:F138)-2-2)</f>
        <v>112</v>
      </c>
      <c r="B138" s="84" t="s">
        <v>466</v>
      </c>
      <c r="C138" s="85" t="s">
        <v>658</v>
      </c>
      <c r="D138" s="86" t="s">
        <v>659</v>
      </c>
      <c r="E138" s="85" t="s">
        <v>500</v>
      </c>
      <c r="F138" s="87">
        <v>1</v>
      </c>
      <c r="G138" s="87"/>
      <c r="H138" s="87"/>
      <c r="I138" s="88"/>
      <c r="J138" s="88"/>
    </row>
    <row r="139" spans="1:10" s="78" customFormat="1" ht="15" hidden="1" outlineLevel="1">
      <c r="A139" s="83">
        <f>IF(ISBLANK(F139),"",COUNTA($F$4:F139)-2-2)</f>
        <v>113</v>
      </c>
      <c r="B139" s="84" t="s">
        <v>466</v>
      </c>
      <c r="C139" s="85" t="s">
        <v>524</v>
      </c>
      <c r="D139" s="86" t="s">
        <v>525</v>
      </c>
      <c r="E139" s="85" t="s">
        <v>500</v>
      </c>
      <c r="F139" s="87">
        <v>1</v>
      </c>
      <c r="G139" s="87"/>
      <c r="H139" s="87"/>
      <c r="I139" s="88"/>
      <c r="J139" s="88"/>
    </row>
    <row r="140" spans="1:10" s="78" customFormat="1" ht="15" hidden="1" outlineLevel="1">
      <c r="A140" s="83">
        <f>IF(ISBLANK(F140),"",COUNTA($F$4:F140)-2-2)</f>
        <v>114</v>
      </c>
      <c r="B140" s="84" t="s">
        <v>466</v>
      </c>
      <c r="C140" s="85" t="s">
        <v>526</v>
      </c>
      <c r="D140" s="86" t="s">
        <v>527</v>
      </c>
      <c r="E140" s="85" t="s">
        <v>500</v>
      </c>
      <c r="F140" s="87">
        <v>1</v>
      </c>
      <c r="G140" s="87"/>
      <c r="H140" s="87"/>
      <c r="I140" s="88"/>
      <c r="J140" s="88"/>
    </row>
    <row r="141" spans="1:10" s="78" customFormat="1" ht="15" hidden="1" outlineLevel="1">
      <c r="A141" s="83">
        <f>IF(ISBLANK(F141),"",COUNTA($F$4:F141)-2-2)</f>
        <v>115</v>
      </c>
      <c r="B141" s="84" t="s">
        <v>466</v>
      </c>
      <c r="C141" s="85" t="s">
        <v>660</v>
      </c>
      <c r="D141" s="86" t="s">
        <v>661</v>
      </c>
      <c r="E141" s="85" t="s">
        <v>500</v>
      </c>
      <c r="F141" s="87">
        <v>1</v>
      </c>
      <c r="G141" s="87"/>
      <c r="H141" s="87"/>
      <c r="I141" s="88"/>
      <c r="J141" s="88"/>
    </row>
    <row r="142" spans="1:10" s="78" customFormat="1" ht="15" hidden="1" outlineLevel="1">
      <c r="A142" s="83">
        <f>IF(ISBLANK(F142),"",COUNTA($F$4:F142)-2-2)</f>
        <v>116</v>
      </c>
      <c r="B142" s="84" t="s">
        <v>466</v>
      </c>
      <c r="C142" s="85" t="s">
        <v>662</v>
      </c>
      <c r="D142" s="86" t="s">
        <v>663</v>
      </c>
      <c r="E142" s="85" t="s">
        <v>500</v>
      </c>
      <c r="F142" s="87">
        <v>1</v>
      </c>
      <c r="G142" s="87"/>
      <c r="H142" s="87"/>
      <c r="I142" s="88"/>
      <c r="J142" s="88"/>
    </row>
    <row r="143" spans="1:10" s="78" customFormat="1" ht="15" hidden="1" outlineLevel="1">
      <c r="A143" s="83">
        <f>IF(ISBLANK(F143),"",COUNTA($F$4:F143)-2-2)</f>
        <v>117</v>
      </c>
      <c r="B143" s="84" t="s">
        <v>466</v>
      </c>
      <c r="C143" s="85" t="s">
        <v>534</v>
      </c>
      <c r="D143" s="86" t="s">
        <v>535</v>
      </c>
      <c r="E143" s="85" t="s">
        <v>500</v>
      </c>
      <c r="F143" s="87">
        <v>1</v>
      </c>
      <c r="G143" s="87"/>
      <c r="H143" s="87"/>
      <c r="I143" s="88"/>
      <c r="J143" s="88"/>
    </row>
    <row r="144" spans="1:10" s="78" customFormat="1" ht="30" hidden="1" outlineLevel="1">
      <c r="A144" s="83">
        <f>IF(ISBLANK(F144),"",COUNTA($F$4:F144)-2-2)</f>
        <v>118</v>
      </c>
      <c r="B144" s="84" t="s">
        <v>466</v>
      </c>
      <c r="C144" s="85" t="s">
        <v>536</v>
      </c>
      <c r="D144" s="86" t="s">
        <v>537</v>
      </c>
      <c r="E144" s="85" t="s">
        <v>500</v>
      </c>
      <c r="F144" s="87">
        <v>1</v>
      </c>
      <c r="G144" s="87"/>
      <c r="H144" s="87"/>
      <c r="I144" s="88"/>
      <c r="J144" s="88"/>
    </row>
    <row r="145" spans="1:10" s="78" customFormat="1" ht="15" hidden="1" outlineLevel="1">
      <c r="A145" s="83">
        <f>IF(ISBLANK(F145),"",COUNTA($F$4:F145)-2-2)</f>
        <v>119</v>
      </c>
      <c r="B145" s="84" t="s">
        <v>466</v>
      </c>
      <c r="C145" s="85" t="s">
        <v>538</v>
      </c>
      <c r="D145" s="86" t="s">
        <v>539</v>
      </c>
      <c r="E145" s="85" t="s">
        <v>500</v>
      </c>
      <c r="F145" s="87">
        <v>1</v>
      </c>
      <c r="G145" s="87"/>
      <c r="H145" s="87"/>
      <c r="I145" s="88"/>
      <c r="J145" s="88"/>
    </row>
    <row r="146" spans="1:10" s="78" customFormat="1" ht="15" hidden="1" outlineLevel="1">
      <c r="A146" s="80"/>
      <c r="B146" s="80"/>
      <c r="C146" s="80"/>
      <c r="D146" s="89" t="s">
        <v>540</v>
      </c>
      <c r="E146" s="80"/>
      <c r="F146" s="80"/>
      <c r="G146" s="80"/>
      <c r="H146" s="80"/>
      <c r="I146" s="80"/>
      <c r="J146" s="82"/>
    </row>
    <row r="147" spans="1:10" s="78" customFormat="1" ht="30" hidden="1" outlineLevel="1">
      <c r="A147" s="83">
        <f>IF(ISBLANK(F147),"",COUNTA($F$4:F147)-2-2)</f>
        <v>120</v>
      </c>
      <c r="B147" s="90" t="s">
        <v>466</v>
      </c>
      <c r="C147" s="90" t="s">
        <v>664</v>
      </c>
      <c r="D147" s="91" t="s">
        <v>665</v>
      </c>
      <c r="E147" s="90" t="s">
        <v>500</v>
      </c>
      <c r="F147" s="92">
        <v>1</v>
      </c>
      <c r="G147" s="92"/>
      <c r="H147" s="92"/>
      <c r="I147" s="93"/>
      <c r="J147" s="93"/>
    </row>
    <row r="148" spans="1:10" s="78" customFormat="1" ht="15" hidden="1" outlineLevel="1">
      <c r="A148" s="83">
        <f>IF(ISBLANK(F148),"",COUNTA($F$4:F148)-2-2)</f>
        <v>121</v>
      </c>
      <c r="B148" s="84" t="s">
        <v>466</v>
      </c>
      <c r="C148" s="85" t="s">
        <v>666</v>
      </c>
      <c r="D148" s="86" t="s">
        <v>667</v>
      </c>
      <c r="E148" s="85" t="s">
        <v>500</v>
      </c>
      <c r="F148" s="87">
        <v>1</v>
      </c>
      <c r="G148" s="87"/>
      <c r="H148" s="87"/>
      <c r="I148" s="88"/>
      <c r="J148" s="88"/>
    </row>
    <row r="149" spans="1:10" s="78" customFormat="1" ht="15" hidden="1" outlineLevel="1">
      <c r="A149" s="83">
        <f>IF(ISBLANK(F149),"",COUNTA($F$4:F149)-2-2)</f>
        <v>122</v>
      </c>
      <c r="B149" s="84" t="s">
        <v>466</v>
      </c>
      <c r="C149" s="85" t="s">
        <v>551</v>
      </c>
      <c r="D149" s="86" t="s">
        <v>552</v>
      </c>
      <c r="E149" s="85" t="s">
        <v>500</v>
      </c>
      <c r="F149" s="87">
        <v>10</v>
      </c>
      <c r="G149" s="87"/>
      <c r="H149" s="87"/>
      <c r="I149" s="88"/>
      <c r="J149" s="88"/>
    </row>
    <row r="150" spans="1:10" s="78" customFormat="1" ht="15" hidden="1" outlineLevel="1">
      <c r="A150" s="83">
        <f>IF(ISBLANK(F150),"",COUNTA($F$4:F150)-2-2)</f>
        <v>123</v>
      </c>
      <c r="B150" s="84" t="s">
        <v>466</v>
      </c>
      <c r="C150" s="85" t="s">
        <v>543</v>
      </c>
      <c r="D150" s="86" t="s">
        <v>622</v>
      </c>
      <c r="E150" s="85" t="s">
        <v>500</v>
      </c>
      <c r="F150" s="87">
        <v>1</v>
      </c>
      <c r="G150" s="87"/>
      <c r="H150" s="87"/>
      <c r="I150" s="88"/>
      <c r="J150" s="88"/>
    </row>
    <row r="151" spans="1:10" s="78" customFormat="1" ht="30" hidden="1" outlineLevel="1">
      <c r="A151" s="83">
        <f>IF(ISBLANK(F151),"",COUNTA($F$4:F151)-2-2)</f>
        <v>124</v>
      </c>
      <c r="B151" s="84" t="s">
        <v>466</v>
      </c>
      <c r="C151" s="85" t="s">
        <v>547</v>
      </c>
      <c r="D151" s="86" t="s">
        <v>623</v>
      </c>
      <c r="E151" s="85" t="s">
        <v>500</v>
      </c>
      <c r="F151" s="87">
        <v>1</v>
      </c>
      <c r="G151" s="87"/>
      <c r="H151" s="87"/>
      <c r="I151" s="88"/>
      <c r="J151" s="88"/>
    </row>
    <row r="152" spans="1:10" s="78" customFormat="1" ht="14.45" hidden="1" customHeight="1" outlineLevel="1">
      <c r="A152" s="80"/>
      <c r="B152" s="80"/>
      <c r="C152" s="80"/>
      <c r="D152" s="89" t="s">
        <v>561</v>
      </c>
      <c r="E152" s="80"/>
      <c r="F152" s="80"/>
      <c r="G152" s="80"/>
      <c r="H152" s="80"/>
      <c r="I152" s="80"/>
      <c r="J152" s="82"/>
    </row>
    <row r="153" spans="1:10" s="78" customFormat="1" ht="15" hidden="1" outlineLevel="1">
      <c r="A153" s="83">
        <f>IF(ISBLANK(F153),"",COUNTA($F$4:F153)-2-2)</f>
        <v>125</v>
      </c>
      <c r="B153" s="84" t="s">
        <v>466</v>
      </c>
      <c r="C153" s="85" t="s">
        <v>562</v>
      </c>
      <c r="D153" s="86" t="s">
        <v>563</v>
      </c>
      <c r="E153" s="85" t="s">
        <v>500</v>
      </c>
      <c r="F153" s="87">
        <v>1</v>
      </c>
      <c r="G153" s="87"/>
      <c r="H153" s="87"/>
      <c r="I153" s="88"/>
      <c r="J153" s="88"/>
    </row>
    <row r="154" spans="1:10" s="78" customFormat="1" ht="14.45" hidden="1" customHeight="1" outlineLevel="1">
      <c r="A154" s="80"/>
      <c r="B154" s="80"/>
      <c r="C154" s="80"/>
      <c r="D154" s="89" t="s">
        <v>566</v>
      </c>
      <c r="E154" s="80"/>
      <c r="F154" s="80"/>
      <c r="G154" s="80"/>
      <c r="H154" s="80"/>
      <c r="I154" s="80"/>
      <c r="J154" s="82"/>
    </row>
    <row r="155" spans="1:10" s="78" customFormat="1" ht="30" hidden="1" outlineLevel="1">
      <c r="A155" s="83">
        <f>IF(ISBLANK(F155),"",COUNTA($F$4:F155)-2-2)</f>
        <v>126</v>
      </c>
      <c r="B155" s="90" t="s">
        <v>466</v>
      </c>
      <c r="C155" s="90" t="s">
        <v>668</v>
      </c>
      <c r="D155" s="91" t="s">
        <v>669</v>
      </c>
      <c r="E155" s="90" t="s">
        <v>500</v>
      </c>
      <c r="F155" s="92">
        <v>2</v>
      </c>
      <c r="G155" s="92"/>
      <c r="H155" s="92"/>
      <c r="I155" s="93"/>
      <c r="J155" s="93"/>
    </row>
    <row r="156" spans="1:10" s="78" customFormat="1" ht="15" hidden="1" outlineLevel="1">
      <c r="A156" s="83">
        <f>IF(ISBLANK(F156),"",COUNTA($F$4:F156)-2-2)</f>
        <v>127</v>
      </c>
      <c r="B156" s="84" t="s">
        <v>466</v>
      </c>
      <c r="C156" s="85" t="s">
        <v>573</v>
      </c>
      <c r="D156" s="86" t="s">
        <v>574</v>
      </c>
      <c r="E156" s="85" t="s">
        <v>500</v>
      </c>
      <c r="F156" s="87">
        <v>1</v>
      </c>
      <c r="G156" s="87"/>
      <c r="H156" s="87"/>
      <c r="I156" s="88"/>
      <c r="J156" s="88"/>
    </row>
    <row r="157" spans="1:10" s="78" customFormat="1" ht="14.45" hidden="1" customHeight="1" outlineLevel="1">
      <c r="A157" s="80"/>
      <c r="B157" s="80"/>
      <c r="C157" s="80"/>
      <c r="D157" s="89" t="s">
        <v>608</v>
      </c>
      <c r="E157" s="80"/>
      <c r="F157" s="80"/>
      <c r="G157" s="80"/>
      <c r="H157" s="80"/>
      <c r="I157" s="80"/>
      <c r="J157" s="82"/>
    </row>
    <row r="158" spans="1:10" s="78" customFormat="1" ht="15" hidden="1" outlineLevel="1">
      <c r="A158" s="83">
        <f>IF(ISBLANK(F158),"",COUNTA($F$4:F158)-2-2)</f>
        <v>128</v>
      </c>
      <c r="B158" s="84" t="s">
        <v>466</v>
      </c>
      <c r="C158" s="85" t="s">
        <v>609</v>
      </c>
      <c r="D158" s="86" t="s">
        <v>610</v>
      </c>
      <c r="E158" s="85" t="s">
        <v>500</v>
      </c>
      <c r="F158" s="87">
        <v>1</v>
      </c>
      <c r="G158" s="87"/>
      <c r="H158" s="87"/>
      <c r="I158" s="88"/>
      <c r="J158" s="88"/>
    </row>
    <row r="159" spans="1:10" s="78" customFormat="1" ht="14.45" hidden="1" customHeight="1" outlineLevel="1">
      <c r="A159" s="80"/>
      <c r="B159" s="80"/>
      <c r="C159" s="80"/>
      <c r="D159" s="89" t="s">
        <v>670</v>
      </c>
      <c r="E159" s="80"/>
      <c r="F159" s="80"/>
      <c r="G159" s="80"/>
      <c r="H159" s="80"/>
      <c r="I159" s="80"/>
      <c r="J159" s="82"/>
    </row>
    <row r="160" spans="1:10" s="78" customFormat="1" ht="15" hidden="1" outlineLevel="1">
      <c r="A160" s="83">
        <f>IF(ISBLANK(F160),"",COUNTA($F$4:F160)-2-2)</f>
        <v>129</v>
      </c>
      <c r="B160" s="84" t="s">
        <v>466</v>
      </c>
      <c r="C160" s="85" t="s">
        <v>671</v>
      </c>
      <c r="D160" s="86" t="s">
        <v>672</v>
      </c>
      <c r="E160" s="85" t="s">
        <v>500</v>
      </c>
      <c r="F160" s="87">
        <v>2</v>
      </c>
      <c r="G160" s="87"/>
      <c r="H160" s="87"/>
      <c r="I160" s="88"/>
      <c r="J160" s="88"/>
    </row>
    <row r="161" spans="1:10" s="78" customFormat="1" ht="15" hidden="1" outlineLevel="1">
      <c r="A161" s="83">
        <f>IF(ISBLANK(F161),"",COUNTA($F$4:F161)-2-2)</f>
        <v>130</v>
      </c>
      <c r="B161" s="84" t="s">
        <v>466</v>
      </c>
      <c r="C161" s="85" t="s">
        <v>673</v>
      </c>
      <c r="D161" s="86" t="s">
        <v>674</v>
      </c>
      <c r="E161" s="85" t="s">
        <v>500</v>
      </c>
      <c r="F161" s="87">
        <v>1</v>
      </c>
      <c r="G161" s="87"/>
      <c r="H161" s="87"/>
      <c r="I161" s="88"/>
      <c r="J161" s="88"/>
    </row>
    <row r="162" spans="1:10" s="78" customFormat="1" ht="15.75" customHeight="1" collapsed="1">
      <c r="A162" s="73"/>
      <c r="B162" s="74"/>
      <c r="C162" s="74"/>
      <c r="D162" s="75" t="s">
        <v>861</v>
      </c>
      <c r="E162" s="74"/>
      <c r="F162" s="74"/>
      <c r="G162" s="74"/>
      <c r="H162" s="74"/>
      <c r="I162" s="76"/>
      <c r="J162" s="77"/>
    </row>
    <row r="163" spans="1:10" s="78" customFormat="1" ht="15.75" hidden="1" customHeight="1" outlineLevel="1">
      <c r="A163" s="79"/>
      <c r="B163" s="80"/>
      <c r="C163" s="80"/>
      <c r="D163" s="81" t="s">
        <v>497</v>
      </c>
      <c r="E163" s="80"/>
      <c r="F163" s="80"/>
      <c r="G163" s="80"/>
      <c r="H163" s="80"/>
      <c r="I163" s="80"/>
      <c r="J163" s="82"/>
    </row>
    <row r="164" spans="1:10" s="78" customFormat="1" ht="60" hidden="1" outlineLevel="1">
      <c r="A164" s="83">
        <f>IF(ISBLANK(F164),"",COUNTA($F$4:F164)-2-2-2)</f>
        <v>129</v>
      </c>
      <c r="B164" s="84" t="s">
        <v>633</v>
      </c>
      <c r="C164" s="85" t="s">
        <v>634</v>
      </c>
      <c r="D164" s="86" t="s">
        <v>635</v>
      </c>
      <c r="E164" s="85" t="s">
        <v>500</v>
      </c>
      <c r="F164" s="87">
        <v>1</v>
      </c>
      <c r="G164" s="87"/>
      <c r="H164" s="87"/>
      <c r="I164" s="88"/>
      <c r="J164" s="88"/>
    </row>
    <row r="165" spans="1:10" s="78" customFormat="1" ht="15" hidden="1" outlineLevel="1">
      <c r="A165" s="83">
        <f>IF(ISBLANK(F165),"",COUNTA($F$4:F165)-2-2-2)</f>
        <v>130</v>
      </c>
      <c r="B165" s="90" t="s">
        <v>636</v>
      </c>
      <c r="C165" s="90" t="s">
        <v>637</v>
      </c>
      <c r="D165" s="91" t="s">
        <v>638</v>
      </c>
      <c r="E165" s="90" t="s">
        <v>500</v>
      </c>
      <c r="F165" s="92">
        <v>1</v>
      </c>
      <c r="G165" s="92"/>
      <c r="H165" s="92"/>
      <c r="I165" s="93"/>
      <c r="J165" s="93"/>
    </row>
    <row r="166" spans="1:10" s="78" customFormat="1" ht="15" hidden="1" outlineLevel="1">
      <c r="A166" s="83">
        <f>IF(ISBLANK(F166),"",COUNTA($F$4:F166)-2-2-2)</f>
        <v>131</v>
      </c>
      <c r="B166" s="90" t="s">
        <v>636</v>
      </c>
      <c r="C166" s="90" t="s">
        <v>639</v>
      </c>
      <c r="D166" s="91" t="s">
        <v>640</v>
      </c>
      <c r="E166" s="90" t="s">
        <v>500</v>
      </c>
      <c r="F166" s="92">
        <v>1</v>
      </c>
      <c r="G166" s="92"/>
      <c r="H166" s="92"/>
      <c r="I166" s="93"/>
      <c r="J166" s="93"/>
    </row>
    <row r="167" spans="1:10" s="78" customFormat="1" ht="14.45" hidden="1" customHeight="1" outlineLevel="1">
      <c r="A167" s="80"/>
      <c r="B167" s="80"/>
      <c r="C167" s="80"/>
      <c r="D167" s="89" t="s">
        <v>504</v>
      </c>
      <c r="E167" s="80"/>
      <c r="F167" s="80"/>
      <c r="G167" s="80"/>
      <c r="H167" s="80"/>
      <c r="I167" s="80"/>
      <c r="J167" s="82"/>
    </row>
    <row r="168" spans="1:10" s="78" customFormat="1" ht="60" hidden="1" outlineLevel="1">
      <c r="A168" s="83">
        <f>IF(ISBLANK(F168),"",COUNTA($F$4:F168)-2-2-2)</f>
        <v>132</v>
      </c>
      <c r="B168" s="84" t="s">
        <v>468</v>
      </c>
      <c r="C168" s="85" t="s">
        <v>643</v>
      </c>
      <c r="D168" s="86" t="s">
        <v>644</v>
      </c>
      <c r="E168" s="85" t="s">
        <v>500</v>
      </c>
      <c r="F168" s="87">
        <v>1</v>
      </c>
      <c r="G168" s="87"/>
      <c r="H168" s="87"/>
      <c r="I168" s="88"/>
      <c r="J168" s="88"/>
    </row>
    <row r="169" spans="1:10" s="78" customFormat="1" ht="30" hidden="1" outlineLevel="1">
      <c r="A169" s="83">
        <f>IF(ISBLANK(F169),"",COUNTA($F$4:F169)-2-2-2)</f>
        <v>133</v>
      </c>
      <c r="B169" s="84" t="s">
        <v>468</v>
      </c>
      <c r="C169" s="85" t="s">
        <v>645</v>
      </c>
      <c r="D169" s="86" t="s">
        <v>646</v>
      </c>
      <c r="E169" s="85" t="s">
        <v>500</v>
      </c>
      <c r="F169" s="87">
        <v>1</v>
      </c>
      <c r="G169" s="87"/>
      <c r="H169" s="87"/>
      <c r="I169" s="88"/>
      <c r="J169" s="88"/>
    </row>
    <row r="170" spans="1:10" s="78" customFormat="1" ht="30" hidden="1" outlineLevel="1">
      <c r="A170" s="83">
        <f>IF(ISBLANK(F170),"",COUNTA($F$4:F170)-2-2-2)</f>
        <v>134</v>
      </c>
      <c r="B170" s="84" t="s">
        <v>468</v>
      </c>
      <c r="C170" s="85" t="s">
        <v>519</v>
      </c>
      <c r="D170" s="86" t="s">
        <v>520</v>
      </c>
      <c r="E170" s="85" t="s">
        <v>500</v>
      </c>
      <c r="F170" s="87">
        <v>1</v>
      </c>
      <c r="G170" s="87"/>
      <c r="H170" s="87"/>
      <c r="I170" s="88"/>
      <c r="J170" s="88"/>
    </row>
    <row r="171" spans="1:10" s="78" customFormat="1" ht="30" hidden="1" outlineLevel="1">
      <c r="A171" s="83">
        <f>IF(ISBLANK(F171),"",COUNTA($F$4:F171)-2-2-2)</f>
        <v>135</v>
      </c>
      <c r="B171" s="84" t="s">
        <v>468</v>
      </c>
      <c r="C171" s="85" t="s">
        <v>647</v>
      </c>
      <c r="D171" s="86" t="s">
        <v>648</v>
      </c>
      <c r="E171" s="85" t="s">
        <v>500</v>
      </c>
      <c r="F171" s="87">
        <v>1</v>
      </c>
      <c r="G171" s="87"/>
      <c r="H171" s="87"/>
      <c r="I171" s="88"/>
      <c r="J171" s="88"/>
    </row>
    <row r="172" spans="1:10" s="78" customFormat="1" ht="60" hidden="1" outlineLevel="1">
      <c r="A172" s="83">
        <f>IF(ISBLANK(F172),"",COUNTA($F$4:F172)-2-2-2)</f>
        <v>136</v>
      </c>
      <c r="B172" s="84" t="s">
        <v>468</v>
      </c>
      <c r="C172" s="85" t="s">
        <v>649</v>
      </c>
      <c r="D172" s="86" t="s">
        <v>650</v>
      </c>
      <c r="E172" s="85" t="s">
        <v>500</v>
      </c>
      <c r="F172" s="87">
        <v>1</v>
      </c>
      <c r="G172" s="87"/>
      <c r="H172" s="87"/>
      <c r="I172" s="88"/>
      <c r="J172" s="88"/>
    </row>
    <row r="173" spans="1:10" s="78" customFormat="1" ht="75" hidden="1" outlineLevel="1">
      <c r="A173" s="83">
        <f>IF(ISBLANK(F173),"",COUNTA($F$4:F173)-2-2-2)</f>
        <v>137</v>
      </c>
      <c r="B173" s="84" t="s">
        <v>468</v>
      </c>
      <c r="C173" s="85" t="s">
        <v>651</v>
      </c>
      <c r="D173" s="86" t="s">
        <v>652</v>
      </c>
      <c r="E173" s="85" t="s">
        <v>500</v>
      </c>
      <c r="F173" s="87">
        <v>1</v>
      </c>
      <c r="G173" s="87"/>
      <c r="H173" s="87"/>
      <c r="I173" s="88"/>
      <c r="J173" s="88"/>
    </row>
    <row r="174" spans="1:10" s="78" customFormat="1" ht="45" hidden="1" outlineLevel="1">
      <c r="A174" s="83">
        <f>IF(ISBLANK(F174),"",COUNTA($F$4:F174)-2-2-2)</f>
        <v>138</v>
      </c>
      <c r="B174" s="84" t="s">
        <v>468</v>
      </c>
      <c r="C174" s="85" t="s">
        <v>653</v>
      </c>
      <c r="D174" s="98" t="s">
        <v>654</v>
      </c>
      <c r="E174" s="85" t="s">
        <v>500</v>
      </c>
      <c r="F174" s="87">
        <v>1</v>
      </c>
      <c r="G174" s="87"/>
      <c r="H174" s="87"/>
      <c r="I174" s="88"/>
      <c r="J174" s="88"/>
    </row>
    <row r="175" spans="1:10" s="78" customFormat="1" ht="60" hidden="1" outlineLevel="1">
      <c r="A175" s="83">
        <f>IF(ISBLANK(F175),"",COUNTA($F$4:F175)-2-2-2)</f>
        <v>139</v>
      </c>
      <c r="B175" s="84" t="s">
        <v>468</v>
      </c>
      <c r="C175" s="85" t="s">
        <v>655</v>
      </c>
      <c r="D175" s="86" t="s">
        <v>656</v>
      </c>
      <c r="E175" s="85" t="s">
        <v>500</v>
      </c>
      <c r="F175" s="87">
        <v>1</v>
      </c>
      <c r="G175" s="87"/>
      <c r="H175" s="87"/>
      <c r="I175" s="88"/>
      <c r="J175" s="88"/>
    </row>
    <row r="176" spans="1:10" s="78" customFormat="1" ht="45" hidden="1" outlineLevel="1">
      <c r="A176" s="83">
        <f>IF(ISBLANK(F176),"",COUNTA($F$4:F176)-2-2-2)</f>
        <v>140</v>
      </c>
      <c r="B176" s="83" t="s">
        <v>468</v>
      </c>
      <c r="C176" s="83" t="s">
        <v>655</v>
      </c>
      <c r="D176" s="98" t="s">
        <v>657</v>
      </c>
      <c r="E176" s="83" t="s">
        <v>500</v>
      </c>
      <c r="F176" s="83">
        <v>1</v>
      </c>
      <c r="G176" s="83"/>
      <c r="H176" s="83"/>
      <c r="I176" s="88"/>
      <c r="J176" s="88"/>
    </row>
    <row r="177" spans="1:10" s="78" customFormat="1" ht="15" hidden="1" outlineLevel="1">
      <c r="A177" s="80"/>
      <c r="B177" s="80"/>
      <c r="C177" s="80"/>
      <c r="D177" s="89" t="s">
        <v>521</v>
      </c>
      <c r="E177" s="80"/>
      <c r="F177" s="80"/>
      <c r="G177" s="80"/>
      <c r="H177" s="80"/>
      <c r="I177" s="80"/>
      <c r="J177" s="82"/>
    </row>
    <row r="178" spans="1:10" s="78" customFormat="1" ht="15" hidden="1" outlineLevel="1">
      <c r="A178" s="83">
        <f>IF(ISBLANK(F178),"",COUNTA($F$4:F178)-2-2-2)</f>
        <v>141</v>
      </c>
      <c r="B178" s="84" t="s">
        <v>466</v>
      </c>
      <c r="C178" s="85" t="s">
        <v>522</v>
      </c>
      <c r="D178" s="86" t="s">
        <v>523</v>
      </c>
      <c r="E178" s="85" t="s">
        <v>500</v>
      </c>
      <c r="F178" s="87">
        <v>1</v>
      </c>
      <c r="G178" s="87"/>
      <c r="H178" s="87"/>
      <c r="I178" s="88"/>
      <c r="J178" s="88"/>
    </row>
    <row r="179" spans="1:10" s="78" customFormat="1" ht="15" hidden="1" outlineLevel="1">
      <c r="A179" s="83">
        <f>IF(ISBLANK(F179),"",COUNTA($F$4:F179)-2-2-2)</f>
        <v>142</v>
      </c>
      <c r="B179" s="84" t="s">
        <v>466</v>
      </c>
      <c r="C179" s="85" t="s">
        <v>658</v>
      </c>
      <c r="D179" s="86" t="s">
        <v>659</v>
      </c>
      <c r="E179" s="85" t="s">
        <v>500</v>
      </c>
      <c r="F179" s="87">
        <v>1</v>
      </c>
      <c r="G179" s="87"/>
      <c r="H179" s="87"/>
      <c r="I179" s="88"/>
      <c r="J179" s="88"/>
    </row>
    <row r="180" spans="1:10" s="78" customFormat="1" ht="15" hidden="1" outlineLevel="1">
      <c r="A180" s="83">
        <f>IF(ISBLANK(F180),"",COUNTA($F$4:F180)-2-2-2)</f>
        <v>143</v>
      </c>
      <c r="B180" s="84" t="s">
        <v>466</v>
      </c>
      <c r="C180" s="85" t="s">
        <v>524</v>
      </c>
      <c r="D180" s="86" t="s">
        <v>525</v>
      </c>
      <c r="E180" s="85" t="s">
        <v>500</v>
      </c>
      <c r="F180" s="87">
        <v>1</v>
      </c>
      <c r="G180" s="87"/>
      <c r="H180" s="87"/>
      <c r="I180" s="88"/>
      <c r="J180" s="88"/>
    </row>
    <row r="181" spans="1:10" s="78" customFormat="1" ht="15" hidden="1" outlineLevel="1">
      <c r="A181" s="83">
        <f>IF(ISBLANK(F181),"",COUNTA($F$4:F181)-2-2-2)</f>
        <v>144</v>
      </c>
      <c r="B181" s="84" t="s">
        <v>466</v>
      </c>
      <c r="C181" s="85" t="s">
        <v>526</v>
      </c>
      <c r="D181" s="86" t="s">
        <v>527</v>
      </c>
      <c r="E181" s="85" t="s">
        <v>500</v>
      </c>
      <c r="F181" s="87">
        <v>1</v>
      </c>
      <c r="G181" s="87"/>
      <c r="H181" s="87"/>
      <c r="I181" s="88"/>
      <c r="J181" s="88"/>
    </row>
    <row r="182" spans="1:10" s="78" customFormat="1" ht="15" hidden="1" outlineLevel="1">
      <c r="A182" s="83">
        <f>IF(ISBLANK(F182),"",COUNTA($F$4:F182)-2-2-2)</f>
        <v>145</v>
      </c>
      <c r="B182" s="84" t="s">
        <v>466</v>
      </c>
      <c r="C182" s="85" t="s">
        <v>660</v>
      </c>
      <c r="D182" s="86" t="s">
        <v>661</v>
      </c>
      <c r="E182" s="85" t="s">
        <v>500</v>
      </c>
      <c r="F182" s="87">
        <v>1</v>
      </c>
      <c r="G182" s="87"/>
      <c r="H182" s="87"/>
      <c r="I182" s="88"/>
      <c r="J182" s="88"/>
    </row>
    <row r="183" spans="1:10" s="78" customFormat="1" ht="15" hidden="1" outlineLevel="1">
      <c r="A183" s="83">
        <f>IF(ISBLANK(F183),"",COUNTA($F$4:F183)-2-2-2)</f>
        <v>146</v>
      </c>
      <c r="B183" s="84" t="s">
        <v>466</v>
      </c>
      <c r="C183" s="85" t="s">
        <v>662</v>
      </c>
      <c r="D183" s="86" t="s">
        <v>663</v>
      </c>
      <c r="E183" s="85" t="s">
        <v>500</v>
      </c>
      <c r="F183" s="87">
        <v>1</v>
      </c>
      <c r="G183" s="87"/>
      <c r="H183" s="87"/>
      <c r="I183" s="88"/>
      <c r="J183" s="88"/>
    </row>
    <row r="184" spans="1:10" s="78" customFormat="1" ht="15" hidden="1" outlineLevel="1">
      <c r="A184" s="83">
        <f>IF(ISBLANK(F184),"",COUNTA($F$4:F184)-2-2-2)</f>
        <v>147</v>
      </c>
      <c r="B184" s="84" t="s">
        <v>466</v>
      </c>
      <c r="C184" s="85" t="s">
        <v>534</v>
      </c>
      <c r="D184" s="86" t="s">
        <v>535</v>
      </c>
      <c r="E184" s="85" t="s">
        <v>500</v>
      </c>
      <c r="F184" s="87">
        <v>1</v>
      </c>
      <c r="G184" s="87"/>
      <c r="H184" s="87"/>
      <c r="I184" s="88"/>
      <c r="J184" s="88"/>
    </row>
    <row r="185" spans="1:10" s="78" customFormat="1" ht="30" hidden="1" outlineLevel="1">
      <c r="A185" s="83">
        <f>IF(ISBLANK(F185),"",COUNTA($F$4:F185)-2-2-2)</f>
        <v>148</v>
      </c>
      <c r="B185" s="84" t="s">
        <v>466</v>
      </c>
      <c r="C185" s="85" t="s">
        <v>536</v>
      </c>
      <c r="D185" s="86" t="s">
        <v>537</v>
      </c>
      <c r="E185" s="85" t="s">
        <v>500</v>
      </c>
      <c r="F185" s="87">
        <v>1</v>
      </c>
      <c r="G185" s="87"/>
      <c r="H185" s="87"/>
      <c r="I185" s="88"/>
      <c r="J185" s="88"/>
    </row>
    <row r="186" spans="1:10" s="78" customFormat="1" ht="15" hidden="1" outlineLevel="1">
      <c r="A186" s="83">
        <f>IF(ISBLANK(F186),"",COUNTA($F$4:F186)-2-2-2)</f>
        <v>149</v>
      </c>
      <c r="B186" s="84" t="s">
        <v>466</v>
      </c>
      <c r="C186" s="85" t="s">
        <v>538</v>
      </c>
      <c r="D186" s="86" t="s">
        <v>539</v>
      </c>
      <c r="E186" s="85" t="s">
        <v>500</v>
      </c>
      <c r="F186" s="87">
        <v>1</v>
      </c>
      <c r="G186" s="87"/>
      <c r="H186" s="87"/>
      <c r="I186" s="88"/>
      <c r="J186" s="88"/>
    </row>
    <row r="187" spans="1:10" s="78" customFormat="1" ht="15" hidden="1" outlineLevel="1">
      <c r="A187" s="80"/>
      <c r="B187" s="80"/>
      <c r="C187" s="80"/>
      <c r="D187" s="89" t="s">
        <v>540</v>
      </c>
      <c r="E187" s="80"/>
      <c r="F187" s="80"/>
      <c r="G187" s="80"/>
      <c r="H187" s="80"/>
      <c r="I187" s="80"/>
      <c r="J187" s="82"/>
    </row>
    <row r="188" spans="1:10" s="78" customFormat="1" ht="30" hidden="1" outlineLevel="1">
      <c r="A188" s="83">
        <f>IF(ISBLANK(F188),"",COUNTA($F$4:F188)-2-2-2)</f>
        <v>150</v>
      </c>
      <c r="B188" s="90" t="s">
        <v>466</v>
      </c>
      <c r="C188" s="90" t="s">
        <v>664</v>
      </c>
      <c r="D188" s="91" t="s">
        <v>665</v>
      </c>
      <c r="E188" s="90" t="s">
        <v>500</v>
      </c>
      <c r="F188" s="92">
        <v>1</v>
      </c>
      <c r="G188" s="92"/>
      <c r="H188" s="92"/>
      <c r="I188" s="93"/>
      <c r="J188" s="93"/>
    </row>
    <row r="189" spans="1:10" s="78" customFormat="1" ht="15" hidden="1" outlineLevel="1">
      <c r="A189" s="83">
        <f>IF(ISBLANK(F189),"",COUNTA($F$4:F189)-2-2-2)</f>
        <v>151</v>
      </c>
      <c r="B189" s="84" t="s">
        <v>466</v>
      </c>
      <c r="C189" s="85" t="s">
        <v>666</v>
      </c>
      <c r="D189" s="86" t="s">
        <v>667</v>
      </c>
      <c r="E189" s="85" t="s">
        <v>500</v>
      </c>
      <c r="F189" s="87">
        <v>1</v>
      </c>
      <c r="G189" s="87"/>
      <c r="H189" s="87"/>
      <c r="I189" s="88"/>
      <c r="J189" s="88"/>
    </row>
    <row r="190" spans="1:10" s="78" customFormat="1" ht="15" hidden="1" outlineLevel="1">
      <c r="A190" s="83">
        <f>IF(ISBLANK(F190),"",COUNTA($F$4:F190)-2-2-2)</f>
        <v>152</v>
      </c>
      <c r="B190" s="84" t="s">
        <v>466</v>
      </c>
      <c r="C190" s="85" t="s">
        <v>551</v>
      </c>
      <c r="D190" s="86" t="s">
        <v>552</v>
      </c>
      <c r="E190" s="85" t="s">
        <v>500</v>
      </c>
      <c r="F190" s="87">
        <v>10</v>
      </c>
      <c r="G190" s="87"/>
      <c r="H190" s="87"/>
      <c r="I190" s="88"/>
      <c r="J190" s="88"/>
    </row>
    <row r="191" spans="1:10" s="78" customFormat="1" ht="15" hidden="1" outlineLevel="1">
      <c r="A191" s="83">
        <f>IF(ISBLANK(F191),"",COUNTA($F$4:F191)-2-2-2)</f>
        <v>153</v>
      </c>
      <c r="B191" s="84" t="s">
        <v>466</v>
      </c>
      <c r="C191" s="85" t="s">
        <v>543</v>
      </c>
      <c r="D191" s="86" t="s">
        <v>622</v>
      </c>
      <c r="E191" s="85" t="s">
        <v>500</v>
      </c>
      <c r="F191" s="87">
        <v>1</v>
      </c>
      <c r="G191" s="87"/>
      <c r="H191" s="87"/>
      <c r="I191" s="88"/>
      <c r="J191" s="88"/>
    </row>
    <row r="192" spans="1:10" s="78" customFormat="1" ht="30" hidden="1" outlineLevel="1">
      <c r="A192" s="83">
        <f>IF(ISBLANK(F192),"",COUNTA($F$4:F192)-2-2-2)</f>
        <v>154</v>
      </c>
      <c r="B192" s="84" t="s">
        <v>466</v>
      </c>
      <c r="C192" s="85" t="s">
        <v>547</v>
      </c>
      <c r="D192" s="86" t="s">
        <v>623</v>
      </c>
      <c r="E192" s="85" t="s">
        <v>500</v>
      </c>
      <c r="F192" s="87">
        <v>1</v>
      </c>
      <c r="G192" s="87"/>
      <c r="H192" s="87"/>
      <c r="I192" s="88"/>
      <c r="J192" s="88"/>
    </row>
    <row r="193" spans="1:10" s="78" customFormat="1" ht="14.45" hidden="1" customHeight="1" outlineLevel="1">
      <c r="A193" s="80"/>
      <c r="B193" s="80"/>
      <c r="C193" s="80"/>
      <c r="D193" s="89" t="s">
        <v>561</v>
      </c>
      <c r="E193" s="80"/>
      <c r="F193" s="80"/>
      <c r="G193" s="80"/>
      <c r="H193" s="80"/>
      <c r="I193" s="80"/>
      <c r="J193" s="82"/>
    </row>
    <row r="194" spans="1:10" s="78" customFormat="1" ht="15" hidden="1" outlineLevel="1">
      <c r="A194" s="83">
        <f>IF(ISBLANK(F194),"",COUNTA($F$4:F194)-2-2-2)</f>
        <v>155</v>
      </c>
      <c r="B194" s="84" t="s">
        <v>466</v>
      </c>
      <c r="C194" s="85" t="s">
        <v>562</v>
      </c>
      <c r="D194" s="86" t="s">
        <v>563</v>
      </c>
      <c r="E194" s="85" t="s">
        <v>500</v>
      </c>
      <c r="F194" s="87">
        <v>1</v>
      </c>
      <c r="G194" s="87"/>
      <c r="H194" s="87"/>
      <c r="I194" s="88"/>
      <c r="J194" s="88"/>
    </row>
    <row r="195" spans="1:10" s="78" customFormat="1" ht="14.45" hidden="1" customHeight="1" outlineLevel="1">
      <c r="A195" s="80"/>
      <c r="B195" s="80"/>
      <c r="C195" s="80"/>
      <c r="D195" s="89" t="s">
        <v>566</v>
      </c>
      <c r="E195" s="80"/>
      <c r="F195" s="80"/>
      <c r="G195" s="80"/>
      <c r="H195" s="80"/>
      <c r="I195" s="80"/>
      <c r="J195" s="82"/>
    </row>
    <row r="196" spans="1:10" s="78" customFormat="1" ht="30" hidden="1" outlineLevel="1">
      <c r="A196" s="83">
        <f>IF(ISBLANK(F196),"",COUNTA($F$4:F196)-2-2-2)</f>
        <v>156</v>
      </c>
      <c r="B196" s="90" t="s">
        <v>466</v>
      </c>
      <c r="C196" s="90" t="s">
        <v>668</v>
      </c>
      <c r="D196" s="91" t="s">
        <v>669</v>
      </c>
      <c r="E196" s="90" t="s">
        <v>500</v>
      </c>
      <c r="F196" s="92">
        <v>3</v>
      </c>
      <c r="G196" s="92"/>
      <c r="H196" s="92"/>
      <c r="I196" s="93"/>
      <c r="J196" s="93"/>
    </row>
    <row r="197" spans="1:10" s="78" customFormat="1" ht="14.45" hidden="1" customHeight="1" outlineLevel="1">
      <c r="A197" s="80"/>
      <c r="B197" s="80"/>
      <c r="C197" s="80"/>
      <c r="D197" s="89" t="s">
        <v>608</v>
      </c>
      <c r="E197" s="80"/>
      <c r="F197" s="80"/>
      <c r="G197" s="80"/>
      <c r="H197" s="80"/>
      <c r="I197" s="80"/>
      <c r="J197" s="82"/>
    </row>
    <row r="198" spans="1:10" s="78" customFormat="1" ht="15" hidden="1" outlineLevel="1">
      <c r="A198" s="83">
        <f>IF(ISBLANK(F198),"",COUNTA($F$4:F198)-2-2-2)</f>
        <v>157</v>
      </c>
      <c r="B198" s="84" t="s">
        <v>466</v>
      </c>
      <c r="C198" s="85" t="s">
        <v>609</v>
      </c>
      <c r="D198" s="86" t="s">
        <v>610</v>
      </c>
      <c r="E198" s="85" t="s">
        <v>500</v>
      </c>
      <c r="F198" s="87">
        <v>1</v>
      </c>
      <c r="G198" s="87"/>
      <c r="H198" s="87"/>
      <c r="I198" s="88"/>
      <c r="J198" s="88"/>
    </row>
    <row r="199" spans="1:10" s="78" customFormat="1" ht="14.45" hidden="1" customHeight="1" outlineLevel="1">
      <c r="A199" s="80"/>
      <c r="B199" s="80"/>
      <c r="C199" s="80"/>
      <c r="D199" s="89" t="s">
        <v>670</v>
      </c>
      <c r="E199" s="80"/>
      <c r="F199" s="80"/>
      <c r="G199" s="80"/>
      <c r="H199" s="80"/>
      <c r="I199" s="80"/>
      <c r="J199" s="82"/>
    </row>
    <row r="200" spans="1:10" s="78" customFormat="1" ht="15" hidden="1" outlineLevel="1">
      <c r="A200" s="83">
        <f>IF(ISBLANK(F200),"",COUNTA($F$4:F200)-2-2-2)</f>
        <v>158</v>
      </c>
      <c r="B200" s="84" t="s">
        <v>466</v>
      </c>
      <c r="C200" s="85" t="s">
        <v>671</v>
      </c>
      <c r="D200" s="86" t="s">
        <v>672</v>
      </c>
      <c r="E200" s="85" t="s">
        <v>500</v>
      </c>
      <c r="F200" s="87">
        <v>2</v>
      </c>
      <c r="G200" s="87"/>
      <c r="H200" s="87"/>
      <c r="I200" s="88"/>
      <c r="J200" s="88"/>
    </row>
    <row r="201" spans="1:10" s="78" customFormat="1" ht="15" hidden="1" outlineLevel="1">
      <c r="A201" s="83">
        <f>IF(ISBLANK(F201),"",COUNTA($F$4:F201)-2-2-2)</f>
        <v>159</v>
      </c>
      <c r="B201" s="84" t="s">
        <v>466</v>
      </c>
      <c r="C201" s="85" t="s">
        <v>673</v>
      </c>
      <c r="D201" s="86" t="s">
        <v>674</v>
      </c>
      <c r="E201" s="85" t="s">
        <v>500</v>
      </c>
      <c r="F201" s="87">
        <v>1</v>
      </c>
      <c r="G201" s="87"/>
      <c r="H201" s="87"/>
      <c r="I201" s="88"/>
      <c r="J201" s="88"/>
    </row>
    <row r="202" spans="1:10" s="78" customFormat="1" ht="15" hidden="1" outlineLevel="1">
      <c r="A202" s="83">
        <f>IF(ISBLANK(F202),"",COUNTA($F$4:F202)-2-2-2)</f>
        <v>160</v>
      </c>
      <c r="B202" s="90" t="s">
        <v>466</v>
      </c>
      <c r="C202" s="90" t="s">
        <v>675</v>
      </c>
      <c r="D202" s="86" t="s">
        <v>676</v>
      </c>
      <c r="E202" s="90" t="s">
        <v>500</v>
      </c>
      <c r="F202" s="92">
        <v>1</v>
      </c>
      <c r="G202" s="92"/>
      <c r="H202" s="92"/>
      <c r="I202" s="93"/>
      <c r="J202" s="93"/>
    </row>
    <row r="203" spans="1:10" s="78" customFormat="1" ht="15" collapsed="1">
      <c r="A203" s="73"/>
      <c r="B203" s="74"/>
      <c r="C203" s="74"/>
      <c r="D203" s="75" t="s">
        <v>862</v>
      </c>
      <c r="E203" s="74"/>
      <c r="F203" s="74"/>
      <c r="G203" s="74"/>
      <c r="H203" s="74"/>
      <c r="I203" s="76"/>
      <c r="J203" s="77"/>
    </row>
    <row r="204" spans="1:10" s="78" customFormat="1" ht="15.75" hidden="1" customHeight="1" outlineLevel="1">
      <c r="A204" s="79"/>
      <c r="B204" s="80"/>
      <c r="C204" s="80"/>
      <c r="D204" s="81" t="s">
        <v>497</v>
      </c>
      <c r="E204" s="80"/>
      <c r="F204" s="80"/>
      <c r="G204" s="80"/>
      <c r="H204" s="80"/>
      <c r="I204" s="80"/>
      <c r="J204" s="82"/>
    </row>
    <row r="205" spans="1:10" s="78" customFormat="1" ht="14.45" hidden="1" customHeight="1" outlineLevel="1">
      <c r="A205" s="83">
        <f>IF(ISBLANK(F205),"",COUNTA($F$4:F205)-2-2-2)</f>
        <v>161</v>
      </c>
      <c r="B205" s="84" t="s">
        <v>633</v>
      </c>
      <c r="C205" s="85" t="s">
        <v>634</v>
      </c>
      <c r="D205" s="86" t="s">
        <v>635</v>
      </c>
      <c r="E205" s="85" t="s">
        <v>500</v>
      </c>
      <c r="F205" s="87">
        <v>1</v>
      </c>
      <c r="G205" s="87"/>
      <c r="H205" s="87"/>
      <c r="I205" s="88"/>
      <c r="J205" s="88"/>
    </row>
    <row r="206" spans="1:10" s="78" customFormat="1" ht="43.15" hidden="1" customHeight="1" outlineLevel="1">
      <c r="A206" s="83">
        <f>IF(ISBLANK(F206),"",COUNTA($F$4:F206)-2-2-2)</f>
        <v>162</v>
      </c>
      <c r="B206" s="90" t="s">
        <v>636</v>
      </c>
      <c r="C206" s="90" t="s">
        <v>637</v>
      </c>
      <c r="D206" s="91" t="s">
        <v>638</v>
      </c>
      <c r="E206" s="90" t="s">
        <v>500</v>
      </c>
      <c r="F206" s="92">
        <v>1</v>
      </c>
      <c r="G206" s="92"/>
      <c r="H206" s="92"/>
      <c r="I206" s="93"/>
      <c r="J206" s="93"/>
    </row>
    <row r="207" spans="1:10" s="78" customFormat="1" ht="15.75" hidden="1" customHeight="1" outlineLevel="1">
      <c r="A207" s="83">
        <f>IF(ISBLANK(F207),"",COUNTA($F$4:F207)-2-2-2)</f>
        <v>163</v>
      </c>
      <c r="B207" s="90" t="s">
        <v>636</v>
      </c>
      <c r="C207" s="90" t="s">
        <v>639</v>
      </c>
      <c r="D207" s="91" t="s">
        <v>640</v>
      </c>
      <c r="E207" s="90" t="s">
        <v>500</v>
      </c>
      <c r="F207" s="92">
        <v>1</v>
      </c>
      <c r="G207" s="92"/>
      <c r="H207" s="92"/>
      <c r="I207" s="93"/>
      <c r="J207" s="93"/>
    </row>
    <row r="208" spans="1:10" s="78" customFormat="1" ht="15" hidden="1" outlineLevel="1">
      <c r="A208" s="80"/>
      <c r="B208" s="80"/>
      <c r="C208" s="80"/>
      <c r="D208" s="89" t="s">
        <v>504</v>
      </c>
      <c r="E208" s="80"/>
      <c r="F208" s="80"/>
      <c r="G208" s="80"/>
      <c r="H208" s="80"/>
      <c r="I208" s="80"/>
      <c r="J208" s="82"/>
    </row>
    <row r="209" spans="1:10" s="78" customFormat="1" ht="60" hidden="1" outlineLevel="1">
      <c r="A209" s="83">
        <f>IF(ISBLANK(F209),"",COUNTA($F$4:F209)-2-2-2)</f>
        <v>164</v>
      </c>
      <c r="B209" s="84" t="s">
        <v>468</v>
      </c>
      <c r="C209" s="85" t="s">
        <v>643</v>
      </c>
      <c r="D209" s="86" t="s">
        <v>644</v>
      </c>
      <c r="E209" s="85" t="s">
        <v>500</v>
      </c>
      <c r="F209" s="87">
        <v>1</v>
      </c>
      <c r="G209" s="87"/>
      <c r="H209" s="87"/>
      <c r="I209" s="88"/>
      <c r="J209" s="88"/>
    </row>
    <row r="210" spans="1:10" s="78" customFormat="1" ht="30" hidden="1" outlineLevel="1">
      <c r="A210" s="83">
        <f>IF(ISBLANK(F210),"",COUNTA($F$4:F210)-2-2-2)</f>
        <v>165</v>
      </c>
      <c r="B210" s="84" t="s">
        <v>468</v>
      </c>
      <c r="C210" s="85" t="s">
        <v>645</v>
      </c>
      <c r="D210" s="86" t="s">
        <v>646</v>
      </c>
      <c r="E210" s="85" t="s">
        <v>500</v>
      </c>
      <c r="F210" s="87">
        <v>1</v>
      </c>
      <c r="G210" s="87"/>
      <c r="H210" s="87"/>
      <c r="I210" s="88"/>
      <c r="J210" s="88"/>
    </row>
    <row r="211" spans="1:10" s="78" customFormat="1" ht="30" hidden="1" outlineLevel="1">
      <c r="A211" s="83">
        <f>IF(ISBLANK(F211),"",COUNTA($F$4:F211)-2-2-2)</f>
        <v>166</v>
      </c>
      <c r="B211" s="84" t="s">
        <v>468</v>
      </c>
      <c r="C211" s="85" t="s">
        <v>519</v>
      </c>
      <c r="D211" s="86" t="s">
        <v>520</v>
      </c>
      <c r="E211" s="85" t="s">
        <v>500</v>
      </c>
      <c r="F211" s="87">
        <v>1</v>
      </c>
      <c r="G211" s="87"/>
      <c r="H211" s="87"/>
      <c r="I211" s="88"/>
      <c r="J211" s="88"/>
    </row>
    <row r="212" spans="1:10" s="78" customFormat="1" ht="30" hidden="1" outlineLevel="1">
      <c r="A212" s="83">
        <f>IF(ISBLANK(F212),"",COUNTA($F$4:F212)-2-2-2)</f>
        <v>167</v>
      </c>
      <c r="B212" s="84" t="s">
        <v>468</v>
      </c>
      <c r="C212" s="85" t="s">
        <v>647</v>
      </c>
      <c r="D212" s="86" t="s">
        <v>648</v>
      </c>
      <c r="E212" s="85" t="s">
        <v>500</v>
      </c>
      <c r="F212" s="87">
        <v>1</v>
      </c>
      <c r="G212" s="87"/>
      <c r="H212" s="87"/>
      <c r="I212" s="88"/>
      <c r="J212" s="88"/>
    </row>
    <row r="213" spans="1:10" s="78" customFormat="1" ht="60" hidden="1" outlineLevel="1">
      <c r="A213" s="83">
        <f>IF(ISBLANK(F213),"",COUNTA($F$4:F213)-2-2-2)</f>
        <v>168</v>
      </c>
      <c r="B213" s="84" t="s">
        <v>468</v>
      </c>
      <c r="C213" s="85" t="s">
        <v>649</v>
      </c>
      <c r="D213" s="86" t="s">
        <v>650</v>
      </c>
      <c r="E213" s="85" t="s">
        <v>500</v>
      </c>
      <c r="F213" s="87">
        <v>1</v>
      </c>
      <c r="G213" s="87"/>
      <c r="H213" s="87"/>
      <c r="I213" s="88"/>
      <c r="J213" s="88"/>
    </row>
    <row r="214" spans="1:10" s="78" customFormat="1" ht="75" hidden="1" outlineLevel="1">
      <c r="A214" s="83">
        <f>IF(ISBLANK(F214),"",COUNTA($F$4:F214)-2-2-2)</f>
        <v>169</v>
      </c>
      <c r="B214" s="84" t="s">
        <v>468</v>
      </c>
      <c r="C214" s="85" t="s">
        <v>651</v>
      </c>
      <c r="D214" s="86" t="s">
        <v>652</v>
      </c>
      <c r="E214" s="85" t="s">
        <v>500</v>
      </c>
      <c r="F214" s="87">
        <v>1</v>
      </c>
      <c r="G214" s="87"/>
      <c r="H214" s="87"/>
      <c r="I214" s="88"/>
      <c r="J214" s="88"/>
    </row>
    <row r="215" spans="1:10" s="78" customFormat="1" ht="45" hidden="1" outlineLevel="1">
      <c r="A215" s="83">
        <f>IF(ISBLANK(F215),"",COUNTA($F$4:F215)-2-2-2)</f>
        <v>170</v>
      </c>
      <c r="B215" s="84" t="s">
        <v>468</v>
      </c>
      <c r="C215" s="85" t="s">
        <v>653</v>
      </c>
      <c r="D215" s="98" t="s">
        <v>654</v>
      </c>
      <c r="E215" s="85" t="s">
        <v>500</v>
      </c>
      <c r="F215" s="87">
        <v>1</v>
      </c>
      <c r="G215" s="87"/>
      <c r="H215" s="87"/>
      <c r="I215" s="88"/>
      <c r="J215" s="88"/>
    </row>
    <row r="216" spans="1:10" s="78" customFormat="1" ht="60" hidden="1" outlineLevel="1">
      <c r="A216" s="83">
        <f>IF(ISBLANK(F216),"",COUNTA($F$4:F216)-2-2-2)</f>
        <v>171</v>
      </c>
      <c r="B216" s="84" t="s">
        <v>468</v>
      </c>
      <c r="C216" s="85" t="s">
        <v>655</v>
      </c>
      <c r="D216" s="86" t="s">
        <v>656</v>
      </c>
      <c r="E216" s="85" t="s">
        <v>500</v>
      </c>
      <c r="F216" s="87">
        <v>1</v>
      </c>
      <c r="G216" s="87"/>
      <c r="H216" s="87"/>
      <c r="I216" s="88"/>
      <c r="J216" s="88"/>
    </row>
    <row r="217" spans="1:10" s="78" customFormat="1" ht="15.75" hidden="1" customHeight="1" outlineLevel="1">
      <c r="A217" s="83">
        <f>IF(ISBLANK(F217),"",COUNTA($F$4:F217)-2-2-2)</f>
        <v>172</v>
      </c>
      <c r="B217" s="83" t="s">
        <v>468</v>
      </c>
      <c r="C217" s="83" t="s">
        <v>655</v>
      </c>
      <c r="D217" s="98" t="s">
        <v>657</v>
      </c>
      <c r="E217" s="83" t="s">
        <v>500</v>
      </c>
      <c r="F217" s="83">
        <v>1</v>
      </c>
      <c r="G217" s="83"/>
      <c r="H217" s="83"/>
      <c r="I217" s="88"/>
      <c r="J217" s="88"/>
    </row>
    <row r="218" spans="1:10" s="78" customFormat="1" ht="28.9" hidden="1" customHeight="1" outlineLevel="1">
      <c r="A218" s="80"/>
      <c r="B218" s="80"/>
      <c r="C218" s="80"/>
      <c r="D218" s="89" t="s">
        <v>521</v>
      </c>
      <c r="E218" s="80"/>
      <c r="F218" s="80"/>
      <c r="G218" s="80"/>
      <c r="H218" s="80"/>
      <c r="I218" s="80"/>
      <c r="J218" s="82"/>
    </row>
    <row r="219" spans="1:10" s="78" customFormat="1" ht="14.45" hidden="1" customHeight="1" outlineLevel="1">
      <c r="A219" s="83">
        <f>IF(ISBLANK(F219),"",COUNTA($F$4:F219)-2-2-2)</f>
        <v>173</v>
      </c>
      <c r="B219" s="84" t="s">
        <v>466</v>
      </c>
      <c r="C219" s="85" t="s">
        <v>522</v>
      </c>
      <c r="D219" s="86" t="s">
        <v>523</v>
      </c>
      <c r="E219" s="85" t="s">
        <v>500</v>
      </c>
      <c r="F219" s="87">
        <v>1</v>
      </c>
      <c r="G219" s="87"/>
      <c r="H219" s="87"/>
      <c r="I219" s="88"/>
      <c r="J219" s="88"/>
    </row>
    <row r="220" spans="1:10" s="78" customFormat="1" ht="14.45" hidden="1" customHeight="1" outlineLevel="1">
      <c r="A220" s="83">
        <f>IF(ISBLANK(F220),"",COUNTA($F$4:F220)-2-2-2)</f>
        <v>174</v>
      </c>
      <c r="B220" s="84" t="s">
        <v>466</v>
      </c>
      <c r="C220" s="85" t="s">
        <v>658</v>
      </c>
      <c r="D220" s="86" t="s">
        <v>659</v>
      </c>
      <c r="E220" s="85" t="s">
        <v>500</v>
      </c>
      <c r="F220" s="87">
        <v>1</v>
      </c>
      <c r="G220" s="87"/>
      <c r="H220" s="87"/>
      <c r="I220" s="88"/>
      <c r="J220" s="88"/>
    </row>
    <row r="221" spans="1:10" s="78" customFormat="1" ht="15" hidden="1" outlineLevel="1">
      <c r="A221" s="83">
        <f>IF(ISBLANK(F221),"",COUNTA($F$4:F221)-2-2-2)</f>
        <v>175</v>
      </c>
      <c r="B221" s="84" t="s">
        <v>466</v>
      </c>
      <c r="C221" s="85" t="s">
        <v>524</v>
      </c>
      <c r="D221" s="86" t="s">
        <v>525</v>
      </c>
      <c r="E221" s="85" t="s">
        <v>500</v>
      </c>
      <c r="F221" s="87">
        <v>1</v>
      </c>
      <c r="G221" s="87"/>
      <c r="H221" s="87"/>
      <c r="I221" s="88"/>
      <c r="J221" s="88"/>
    </row>
    <row r="222" spans="1:10" s="78" customFormat="1" ht="15" hidden="1" outlineLevel="1">
      <c r="A222" s="83">
        <f>IF(ISBLANK(F222),"",COUNTA($F$4:F222)-2-2-2)</f>
        <v>176</v>
      </c>
      <c r="B222" s="84" t="s">
        <v>466</v>
      </c>
      <c r="C222" s="85" t="s">
        <v>526</v>
      </c>
      <c r="D222" s="86" t="s">
        <v>527</v>
      </c>
      <c r="E222" s="85" t="s">
        <v>500</v>
      </c>
      <c r="F222" s="87">
        <v>1</v>
      </c>
      <c r="G222" s="87"/>
      <c r="H222" s="87"/>
      <c r="I222" s="88"/>
      <c r="J222" s="88"/>
    </row>
    <row r="223" spans="1:10" s="78" customFormat="1" ht="15" hidden="1" outlineLevel="1">
      <c r="A223" s="83">
        <f>IF(ISBLANK(F223),"",COUNTA($F$4:F223)-2-2-2)</f>
        <v>177</v>
      </c>
      <c r="B223" s="84" t="s">
        <v>466</v>
      </c>
      <c r="C223" s="85" t="s">
        <v>660</v>
      </c>
      <c r="D223" s="86" t="s">
        <v>661</v>
      </c>
      <c r="E223" s="85" t="s">
        <v>500</v>
      </c>
      <c r="F223" s="87">
        <v>1</v>
      </c>
      <c r="G223" s="87"/>
      <c r="H223" s="87"/>
      <c r="I223" s="88"/>
      <c r="J223" s="88"/>
    </row>
    <row r="224" spans="1:10" s="78" customFormat="1" ht="15" hidden="1" outlineLevel="1">
      <c r="A224" s="83">
        <f>IF(ISBLANK(F224),"",COUNTA($F$4:F224)-2-2-2)</f>
        <v>178</v>
      </c>
      <c r="B224" s="84" t="s">
        <v>466</v>
      </c>
      <c r="C224" s="85" t="s">
        <v>662</v>
      </c>
      <c r="D224" s="86" t="s">
        <v>663</v>
      </c>
      <c r="E224" s="85" t="s">
        <v>500</v>
      </c>
      <c r="F224" s="87">
        <v>1</v>
      </c>
      <c r="G224" s="87"/>
      <c r="H224" s="87"/>
      <c r="I224" s="88"/>
      <c r="J224" s="88"/>
    </row>
    <row r="225" spans="1:11" s="78" customFormat="1" ht="15" hidden="1" outlineLevel="1">
      <c r="A225" s="83">
        <f>IF(ISBLANK(F225),"",COUNTA($F$4:F225)-2-2-2)</f>
        <v>179</v>
      </c>
      <c r="B225" s="84" t="s">
        <v>466</v>
      </c>
      <c r="C225" s="85" t="s">
        <v>534</v>
      </c>
      <c r="D225" s="86" t="s">
        <v>535</v>
      </c>
      <c r="E225" s="85" t="s">
        <v>500</v>
      </c>
      <c r="F225" s="87">
        <v>1</v>
      </c>
      <c r="G225" s="87"/>
      <c r="H225" s="87"/>
      <c r="I225" s="88"/>
      <c r="J225" s="88"/>
    </row>
    <row r="226" spans="1:11" s="78" customFormat="1" ht="14.45" hidden="1" customHeight="1" outlineLevel="1">
      <c r="A226" s="83">
        <f>IF(ISBLANK(F226),"",COUNTA($F$4:F226)-2-2-2)</f>
        <v>180</v>
      </c>
      <c r="B226" s="84" t="s">
        <v>466</v>
      </c>
      <c r="C226" s="85" t="s">
        <v>536</v>
      </c>
      <c r="D226" s="86" t="s">
        <v>537</v>
      </c>
      <c r="E226" s="85" t="s">
        <v>500</v>
      </c>
      <c r="F226" s="87">
        <v>1</v>
      </c>
      <c r="G226" s="87"/>
      <c r="H226" s="87"/>
      <c r="I226" s="88"/>
      <c r="J226" s="88"/>
    </row>
    <row r="227" spans="1:11" s="78" customFormat="1" ht="14.45" hidden="1" customHeight="1" outlineLevel="1">
      <c r="A227" s="83">
        <f>IF(ISBLANK(F227),"",COUNTA($F$4:F227)-2-2-2)</f>
        <v>181</v>
      </c>
      <c r="B227" s="84" t="s">
        <v>466</v>
      </c>
      <c r="C227" s="85" t="s">
        <v>538</v>
      </c>
      <c r="D227" s="86" t="s">
        <v>539</v>
      </c>
      <c r="E227" s="85" t="s">
        <v>500</v>
      </c>
      <c r="F227" s="87">
        <v>1</v>
      </c>
      <c r="G227" s="87"/>
      <c r="H227" s="87"/>
      <c r="I227" s="88"/>
      <c r="J227" s="88"/>
    </row>
    <row r="228" spans="1:11" s="78" customFormat="1" ht="14.45" hidden="1" customHeight="1" outlineLevel="1">
      <c r="A228" s="80"/>
      <c r="B228" s="80"/>
      <c r="C228" s="80"/>
      <c r="D228" s="89" t="s">
        <v>540</v>
      </c>
      <c r="E228" s="80"/>
      <c r="F228" s="80"/>
      <c r="G228" s="80"/>
      <c r="H228" s="80"/>
      <c r="I228" s="80"/>
      <c r="J228" s="82"/>
    </row>
    <row r="229" spans="1:11" s="78" customFormat="1" ht="28.9" hidden="1" customHeight="1" outlineLevel="1">
      <c r="A229" s="83">
        <f>IF(ISBLANK(F229),"",COUNTA($F$4:F229)-2-2-2)</f>
        <v>182</v>
      </c>
      <c r="B229" s="90" t="s">
        <v>466</v>
      </c>
      <c r="C229" s="90" t="s">
        <v>664</v>
      </c>
      <c r="D229" s="91" t="s">
        <v>665</v>
      </c>
      <c r="E229" s="90" t="s">
        <v>500</v>
      </c>
      <c r="F229" s="92">
        <v>1</v>
      </c>
      <c r="G229" s="92"/>
      <c r="H229" s="92"/>
      <c r="I229" s="93"/>
      <c r="J229" s="93"/>
    </row>
    <row r="230" spans="1:11" s="78" customFormat="1" ht="14.45" hidden="1" customHeight="1" outlineLevel="1">
      <c r="A230" s="83">
        <f>IF(ISBLANK(F230),"",COUNTA($F$4:F230)-2-2-2)</f>
        <v>183</v>
      </c>
      <c r="B230" s="84" t="s">
        <v>466</v>
      </c>
      <c r="C230" s="85" t="s">
        <v>666</v>
      </c>
      <c r="D230" s="86" t="s">
        <v>667</v>
      </c>
      <c r="E230" s="85" t="s">
        <v>500</v>
      </c>
      <c r="F230" s="87">
        <v>1</v>
      </c>
      <c r="G230" s="87"/>
      <c r="H230" s="87"/>
      <c r="I230" s="88"/>
      <c r="J230" s="88"/>
    </row>
    <row r="231" spans="1:11" s="78" customFormat="1" ht="15" hidden="1" outlineLevel="1">
      <c r="A231" s="83">
        <f>IF(ISBLANK(F231),"",COUNTA($F$4:F231)-2-2-2)</f>
        <v>184</v>
      </c>
      <c r="B231" s="84" t="s">
        <v>466</v>
      </c>
      <c r="C231" s="85" t="s">
        <v>551</v>
      </c>
      <c r="D231" s="86" t="s">
        <v>552</v>
      </c>
      <c r="E231" s="85" t="s">
        <v>500</v>
      </c>
      <c r="F231" s="87">
        <v>10</v>
      </c>
      <c r="G231" s="87"/>
      <c r="H231" s="87"/>
      <c r="I231" s="88"/>
      <c r="J231" s="88"/>
    </row>
    <row r="232" spans="1:11" s="78" customFormat="1" ht="15" hidden="1" outlineLevel="1">
      <c r="A232" s="83">
        <f>IF(ISBLANK(F232),"",COUNTA($F$4:F232)-2-2-2)</f>
        <v>185</v>
      </c>
      <c r="B232" s="84" t="s">
        <v>466</v>
      </c>
      <c r="C232" s="85" t="s">
        <v>543</v>
      </c>
      <c r="D232" s="86" t="s">
        <v>622</v>
      </c>
      <c r="E232" s="85" t="s">
        <v>500</v>
      </c>
      <c r="F232" s="87">
        <v>1</v>
      </c>
      <c r="G232" s="87"/>
      <c r="H232" s="87"/>
      <c r="I232" s="88"/>
      <c r="J232" s="88"/>
    </row>
    <row r="233" spans="1:11" s="78" customFormat="1" ht="14.45" hidden="1" customHeight="1" outlineLevel="1">
      <c r="A233" s="83">
        <f>IF(ISBLANK(F233),"",COUNTA($F$4:F233)-2-2-2)</f>
        <v>186</v>
      </c>
      <c r="B233" s="84" t="s">
        <v>466</v>
      </c>
      <c r="C233" s="85" t="s">
        <v>547</v>
      </c>
      <c r="D233" s="86" t="s">
        <v>623</v>
      </c>
      <c r="E233" s="85" t="s">
        <v>500</v>
      </c>
      <c r="F233" s="87">
        <v>1</v>
      </c>
      <c r="G233" s="87"/>
      <c r="H233" s="87"/>
      <c r="I233" s="88"/>
      <c r="J233" s="88"/>
    </row>
    <row r="234" spans="1:11" s="78" customFormat="1" ht="18" hidden="1" customHeight="1" outlineLevel="1">
      <c r="A234" s="80"/>
      <c r="B234" s="80"/>
      <c r="C234" s="80"/>
      <c r="D234" s="89" t="s">
        <v>561</v>
      </c>
      <c r="E234" s="80"/>
      <c r="F234" s="80"/>
      <c r="G234" s="80"/>
      <c r="H234" s="80"/>
      <c r="I234" s="80"/>
      <c r="J234" s="82"/>
    </row>
    <row r="235" spans="1:11" s="78" customFormat="1" ht="12.6" hidden="1" customHeight="1" outlineLevel="1">
      <c r="A235" s="83">
        <f>IF(ISBLANK(F235),"",COUNTA($F$4:F235)-2-2-2)</f>
        <v>187</v>
      </c>
      <c r="B235" s="84" t="s">
        <v>466</v>
      </c>
      <c r="C235" s="85" t="s">
        <v>562</v>
      </c>
      <c r="D235" s="86" t="s">
        <v>563</v>
      </c>
      <c r="E235" s="85" t="s">
        <v>500</v>
      </c>
      <c r="F235" s="87">
        <v>1</v>
      </c>
      <c r="G235" s="87"/>
      <c r="H235" s="87"/>
      <c r="I235" s="88"/>
      <c r="J235" s="88"/>
    </row>
    <row r="236" spans="1:11" s="78" customFormat="1" ht="31.9" hidden="1" customHeight="1" outlineLevel="1">
      <c r="A236" s="80"/>
      <c r="B236" s="80"/>
      <c r="C236" s="80"/>
      <c r="D236" s="89" t="s">
        <v>566</v>
      </c>
      <c r="E236" s="80"/>
      <c r="F236" s="80"/>
      <c r="G236" s="80"/>
      <c r="H236" s="80"/>
      <c r="I236" s="80"/>
      <c r="J236" s="82"/>
    </row>
    <row r="237" spans="1:11" s="78" customFormat="1" ht="30.75" hidden="1" customHeight="1" outlineLevel="1">
      <c r="A237" s="83">
        <f>IF(ISBLANK(F237),"",COUNTA($F$4:F237)-2-2-2)</f>
        <v>188</v>
      </c>
      <c r="B237" s="90" t="s">
        <v>466</v>
      </c>
      <c r="C237" s="90" t="s">
        <v>668</v>
      </c>
      <c r="D237" s="91" t="s">
        <v>669</v>
      </c>
      <c r="E237" s="90" t="s">
        <v>500</v>
      </c>
      <c r="F237" s="92">
        <v>3</v>
      </c>
      <c r="G237" s="92"/>
      <c r="H237" s="92"/>
      <c r="I237" s="93"/>
      <c r="J237" s="93"/>
    </row>
    <row r="238" spans="1:11" s="100" customFormat="1" ht="15" hidden="1" outlineLevel="1">
      <c r="A238" s="80"/>
      <c r="B238" s="80"/>
      <c r="C238" s="80"/>
      <c r="D238" s="89" t="s">
        <v>608</v>
      </c>
      <c r="E238" s="80"/>
      <c r="F238" s="80"/>
      <c r="G238" s="80"/>
      <c r="H238" s="80"/>
      <c r="I238" s="80"/>
      <c r="J238" s="82"/>
      <c r="K238" s="78"/>
    </row>
    <row r="239" spans="1:11" s="100" customFormat="1" ht="15" hidden="1" outlineLevel="1">
      <c r="A239" s="83">
        <f>IF(ISBLANK(F239),"",COUNTA($F$4:F239)-2-2-2)</f>
        <v>189</v>
      </c>
      <c r="B239" s="84" t="s">
        <v>466</v>
      </c>
      <c r="C239" s="85" t="s">
        <v>609</v>
      </c>
      <c r="D239" s="86" t="s">
        <v>610</v>
      </c>
      <c r="E239" s="85" t="s">
        <v>500</v>
      </c>
      <c r="F239" s="87">
        <v>1</v>
      </c>
      <c r="G239" s="87"/>
      <c r="H239" s="87"/>
      <c r="I239" s="88"/>
      <c r="J239" s="88"/>
      <c r="K239" s="78"/>
    </row>
    <row r="240" spans="1:11" s="100" customFormat="1" ht="15" hidden="1" outlineLevel="1">
      <c r="A240" s="80"/>
      <c r="B240" s="80"/>
      <c r="C240" s="80"/>
      <c r="D240" s="89" t="s">
        <v>670</v>
      </c>
      <c r="E240" s="80"/>
      <c r="F240" s="80"/>
      <c r="G240" s="80"/>
      <c r="H240" s="80"/>
      <c r="I240" s="80"/>
      <c r="J240" s="82"/>
      <c r="K240" s="78"/>
    </row>
    <row r="241" spans="1:11" s="100" customFormat="1" ht="15" hidden="1" outlineLevel="1">
      <c r="A241" s="83">
        <f>IF(ISBLANK(F241),"",COUNTA($F$4:F241)-2-2-2)</f>
        <v>190</v>
      </c>
      <c r="B241" s="84" t="s">
        <v>466</v>
      </c>
      <c r="C241" s="85" t="s">
        <v>671</v>
      </c>
      <c r="D241" s="86" t="s">
        <v>672</v>
      </c>
      <c r="E241" s="85" t="s">
        <v>500</v>
      </c>
      <c r="F241" s="87">
        <v>2</v>
      </c>
      <c r="G241" s="87"/>
      <c r="H241" s="87"/>
      <c r="I241" s="88"/>
      <c r="J241" s="88"/>
      <c r="K241" s="78"/>
    </row>
    <row r="242" spans="1:11" s="100" customFormat="1" ht="15" hidden="1" outlineLevel="1">
      <c r="A242" s="83">
        <f>IF(ISBLANK(F242),"",COUNTA($F$4:F242)-2-2-2)</f>
        <v>191</v>
      </c>
      <c r="B242" s="84" t="s">
        <v>466</v>
      </c>
      <c r="C242" s="85" t="s">
        <v>673</v>
      </c>
      <c r="D242" s="86" t="s">
        <v>674</v>
      </c>
      <c r="E242" s="85" t="s">
        <v>500</v>
      </c>
      <c r="F242" s="87">
        <v>1</v>
      </c>
      <c r="G242" s="87"/>
      <c r="H242" s="87"/>
      <c r="I242" s="88"/>
      <c r="J242" s="88"/>
      <c r="K242" s="78"/>
    </row>
    <row r="243" spans="1:11" s="100" customFormat="1" ht="15" hidden="1" outlineLevel="1">
      <c r="A243" s="83">
        <f>IF(ISBLANK(F243),"",COUNTA($F$4:F243)-2-2-2)</f>
        <v>192</v>
      </c>
      <c r="B243" s="90" t="s">
        <v>466</v>
      </c>
      <c r="C243" s="90" t="s">
        <v>675</v>
      </c>
      <c r="D243" s="86" t="s">
        <v>676</v>
      </c>
      <c r="E243" s="90" t="s">
        <v>500</v>
      </c>
      <c r="F243" s="92">
        <v>1</v>
      </c>
      <c r="G243" s="92"/>
      <c r="H243" s="92"/>
      <c r="I243" s="93"/>
      <c r="J243" s="93"/>
      <c r="K243" s="78"/>
    </row>
    <row r="244" spans="1:11" s="100" customFormat="1" ht="15" collapsed="1">
      <c r="A244" s="73"/>
      <c r="B244" s="74"/>
      <c r="C244" s="74"/>
      <c r="D244" s="75" t="s">
        <v>806</v>
      </c>
      <c r="E244" s="74"/>
      <c r="F244" s="74"/>
      <c r="G244" s="74"/>
      <c r="H244" s="74"/>
      <c r="I244" s="76"/>
      <c r="J244" s="77"/>
      <c r="K244" s="78"/>
    </row>
    <row r="245" spans="1:11" s="100" customFormat="1" ht="15" hidden="1" outlineLevel="1">
      <c r="A245" s="80"/>
      <c r="B245" s="80"/>
      <c r="C245" s="80"/>
      <c r="D245" s="81" t="s">
        <v>497</v>
      </c>
      <c r="E245" s="80"/>
      <c r="F245" s="80"/>
      <c r="G245" s="80"/>
      <c r="H245" s="80"/>
      <c r="I245" s="80"/>
      <c r="J245" s="82"/>
      <c r="K245" s="78"/>
    </row>
    <row r="246" spans="1:11" s="100" customFormat="1" ht="15" hidden="1" outlineLevel="1">
      <c r="A246" s="83">
        <f>IF(ISBLANK(F246),"",COUNTA($F$4:F246)-2-2-2-2)</f>
        <v>191</v>
      </c>
      <c r="B246" s="84" t="s">
        <v>467</v>
      </c>
      <c r="C246" s="85" t="s">
        <v>677</v>
      </c>
      <c r="D246" s="86" t="s">
        <v>678</v>
      </c>
      <c r="E246" s="85" t="s">
        <v>500</v>
      </c>
      <c r="F246" s="87">
        <v>2</v>
      </c>
      <c r="G246" s="87"/>
      <c r="H246" s="87"/>
      <c r="I246" s="88"/>
      <c r="J246" s="88"/>
      <c r="K246" s="78"/>
    </row>
    <row r="247" spans="1:11" s="100" customFormat="1" ht="60" hidden="1" outlineLevel="1">
      <c r="A247" s="83">
        <f>IF(ISBLANK(F247),"",COUNTA($F$4:F247)-2-2-2-2)</f>
        <v>192</v>
      </c>
      <c r="B247" s="84" t="s">
        <v>618</v>
      </c>
      <c r="C247" s="85" t="s">
        <v>679</v>
      </c>
      <c r="D247" s="99" t="s">
        <v>680</v>
      </c>
      <c r="E247" s="85" t="s">
        <v>500</v>
      </c>
      <c r="F247" s="87">
        <v>2</v>
      </c>
      <c r="G247" s="87"/>
      <c r="H247" s="87"/>
      <c r="I247" s="88"/>
      <c r="J247" s="88"/>
      <c r="K247" s="78"/>
    </row>
    <row r="248" spans="1:11" s="100" customFormat="1" ht="15" hidden="1" outlineLevel="1">
      <c r="A248" s="80"/>
      <c r="B248" s="80"/>
      <c r="C248" s="80"/>
      <c r="D248" s="89" t="s">
        <v>504</v>
      </c>
      <c r="E248" s="80"/>
      <c r="F248" s="80"/>
      <c r="G248" s="80"/>
      <c r="H248" s="80"/>
      <c r="I248" s="80"/>
      <c r="J248" s="82"/>
      <c r="K248" s="78"/>
    </row>
    <row r="249" spans="1:11" s="100" customFormat="1" ht="60" hidden="1" outlineLevel="1">
      <c r="A249" s="83">
        <f>IF(ISBLANK(F249),"",COUNTA($F$4:F249)-2-2-2-2)</f>
        <v>193</v>
      </c>
      <c r="B249" s="84" t="s">
        <v>468</v>
      </c>
      <c r="C249" s="85" t="s">
        <v>681</v>
      </c>
      <c r="D249" s="86" t="s">
        <v>682</v>
      </c>
      <c r="E249" s="85" t="s">
        <v>500</v>
      </c>
      <c r="F249" s="87">
        <v>1</v>
      </c>
      <c r="G249" s="87"/>
      <c r="H249" s="87"/>
      <c r="I249" s="88"/>
      <c r="J249" s="88"/>
      <c r="K249" s="78"/>
    </row>
    <row r="250" spans="1:11" s="100" customFormat="1" ht="30" hidden="1" outlineLevel="1">
      <c r="A250" s="83">
        <f>IF(ISBLANK(F250),"",COUNTA($F$4:F250)-2-2-2-2)</f>
        <v>194</v>
      </c>
      <c r="B250" s="84" t="s">
        <v>468</v>
      </c>
      <c r="C250" s="85" t="s">
        <v>683</v>
      </c>
      <c r="D250" s="86" t="s">
        <v>684</v>
      </c>
      <c r="E250" s="85" t="s">
        <v>500</v>
      </c>
      <c r="F250" s="87">
        <v>1</v>
      </c>
      <c r="G250" s="87"/>
      <c r="H250" s="87"/>
      <c r="I250" s="88"/>
      <c r="J250" s="88"/>
      <c r="K250" s="78"/>
    </row>
    <row r="251" spans="1:11" s="100" customFormat="1" ht="30" hidden="1" outlineLevel="1">
      <c r="A251" s="83">
        <f>IF(ISBLANK(F251),"",COUNTA($F$4:F251)-2-2-2-2)</f>
        <v>195</v>
      </c>
      <c r="B251" s="84" t="s">
        <v>468</v>
      </c>
      <c r="C251" s="85" t="s">
        <v>519</v>
      </c>
      <c r="D251" s="86" t="s">
        <v>520</v>
      </c>
      <c r="E251" s="85" t="s">
        <v>500</v>
      </c>
      <c r="F251" s="87">
        <v>1</v>
      </c>
      <c r="G251" s="87"/>
      <c r="H251" s="87"/>
      <c r="I251" s="88"/>
      <c r="J251" s="88"/>
      <c r="K251" s="78"/>
    </row>
    <row r="252" spans="1:11" ht="30" hidden="1" outlineLevel="1">
      <c r="A252" s="83">
        <f>IF(ISBLANK(F252),"",COUNTA($F$4:F252)-2-2-2-2)</f>
        <v>196</v>
      </c>
      <c r="B252" s="84" t="s">
        <v>468</v>
      </c>
      <c r="C252" s="85" t="s">
        <v>647</v>
      </c>
      <c r="D252" s="86" t="s">
        <v>648</v>
      </c>
      <c r="E252" s="85" t="s">
        <v>500</v>
      </c>
      <c r="F252" s="87">
        <v>1</v>
      </c>
      <c r="G252" s="87"/>
      <c r="H252" s="87"/>
      <c r="I252" s="88"/>
      <c r="J252" s="88"/>
      <c r="K252" s="78"/>
    </row>
    <row r="253" spans="1:11" ht="60" hidden="1" outlineLevel="1">
      <c r="A253" s="83">
        <f>IF(ISBLANK(F253),"",COUNTA($F$4:F253)-2-2-2-2)</f>
        <v>197</v>
      </c>
      <c r="B253" s="84" t="s">
        <v>468</v>
      </c>
      <c r="C253" s="85" t="s">
        <v>685</v>
      </c>
      <c r="D253" s="98" t="s">
        <v>686</v>
      </c>
      <c r="E253" s="85" t="s">
        <v>500</v>
      </c>
      <c r="F253" s="87">
        <v>1</v>
      </c>
      <c r="G253" s="87"/>
      <c r="H253" s="87"/>
      <c r="I253" s="88"/>
      <c r="J253" s="88"/>
      <c r="K253" s="78"/>
    </row>
    <row r="254" spans="1:11" ht="30" hidden="1" outlineLevel="1">
      <c r="A254" s="83">
        <f>IF(ISBLANK(F254),"",COUNTA($F$4:F254)-2-2-2-2)</f>
        <v>198</v>
      </c>
      <c r="B254" s="84" t="s">
        <v>468</v>
      </c>
      <c r="C254" s="85" t="s">
        <v>649</v>
      </c>
      <c r="D254" s="86" t="s">
        <v>687</v>
      </c>
      <c r="E254" s="85" t="s">
        <v>500</v>
      </c>
      <c r="F254" s="87">
        <v>1</v>
      </c>
      <c r="G254" s="87"/>
      <c r="H254" s="87"/>
      <c r="I254" s="88"/>
      <c r="J254" s="88"/>
      <c r="K254" s="78"/>
    </row>
    <row r="255" spans="1:11" ht="75" hidden="1" outlineLevel="1">
      <c r="A255" s="83">
        <f>IF(ISBLANK(F255),"",COUNTA($F$4:F255)-2-2-2-2)</f>
        <v>199</v>
      </c>
      <c r="B255" s="84" t="s">
        <v>468</v>
      </c>
      <c r="C255" s="85" t="s">
        <v>651</v>
      </c>
      <c r="D255" s="98" t="s">
        <v>652</v>
      </c>
      <c r="E255" s="85" t="s">
        <v>500</v>
      </c>
      <c r="F255" s="87">
        <v>1</v>
      </c>
      <c r="G255" s="87"/>
      <c r="H255" s="87"/>
      <c r="I255" s="88"/>
      <c r="J255" s="88"/>
      <c r="K255" s="78"/>
    </row>
    <row r="256" spans="1:11" s="78" customFormat="1" ht="45" hidden="1" outlineLevel="1">
      <c r="A256" s="83">
        <f>IF(ISBLANK(F256),"",COUNTA($F$4:F256)-2-2-2-2)</f>
        <v>200</v>
      </c>
      <c r="B256" s="84" t="s">
        <v>468</v>
      </c>
      <c r="C256" s="85" t="s">
        <v>653</v>
      </c>
      <c r="D256" s="98" t="s">
        <v>654</v>
      </c>
      <c r="E256" s="85" t="s">
        <v>500</v>
      </c>
      <c r="F256" s="87">
        <v>1</v>
      </c>
      <c r="G256" s="87"/>
      <c r="H256" s="87"/>
      <c r="I256" s="88"/>
      <c r="J256" s="88"/>
    </row>
    <row r="257" spans="1:11" s="78" customFormat="1" ht="45" hidden="1" outlineLevel="1">
      <c r="A257" s="83">
        <f>IF(ISBLANK(F257),"",COUNTA($F$4:F257)-2-2-2-2)</f>
        <v>201</v>
      </c>
      <c r="B257" s="94" t="s">
        <v>468</v>
      </c>
      <c r="C257" s="95" t="s">
        <v>688</v>
      </c>
      <c r="D257" s="96" t="s">
        <v>689</v>
      </c>
      <c r="E257" s="95" t="s">
        <v>500</v>
      </c>
      <c r="F257" s="97">
        <v>2</v>
      </c>
      <c r="G257" s="97"/>
      <c r="H257" s="97"/>
      <c r="I257" s="88"/>
      <c r="J257" s="88"/>
    </row>
    <row r="258" spans="1:11" ht="15" hidden="1" outlineLevel="1">
      <c r="A258" s="80"/>
      <c r="B258" s="80"/>
      <c r="C258" s="80"/>
      <c r="D258" s="89" t="s">
        <v>690</v>
      </c>
      <c r="E258" s="80"/>
      <c r="F258" s="80"/>
      <c r="G258" s="80"/>
      <c r="H258" s="80"/>
      <c r="I258" s="80"/>
      <c r="J258" s="82"/>
      <c r="K258" s="78"/>
    </row>
    <row r="259" spans="1:11" ht="30" hidden="1" outlineLevel="1">
      <c r="A259" s="83">
        <f>IF(ISBLANK(F259),"",COUNTA($F$4:F259)-2-2-2-2)</f>
        <v>202</v>
      </c>
      <c r="B259" s="84" t="s">
        <v>466</v>
      </c>
      <c r="C259" s="85" t="s">
        <v>664</v>
      </c>
      <c r="D259" s="86" t="s">
        <v>691</v>
      </c>
      <c r="E259" s="85" t="s">
        <v>500</v>
      </c>
      <c r="F259" s="87">
        <v>1</v>
      </c>
      <c r="G259" s="87"/>
      <c r="H259" s="87"/>
      <c r="I259" s="88"/>
      <c r="J259" s="88"/>
      <c r="K259" s="78"/>
    </row>
    <row r="260" spans="1:11" ht="15" hidden="1" outlineLevel="1">
      <c r="A260" s="83">
        <f>IF(ISBLANK(F260),"",COUNTA($F$4:F260)-2-2-2-2)</f>
        <v>203</v>
      </c>
      <c r="B260" s="84" t="s">
        <v>466</v>
      </c>
      <c r="C260" s="85" t="s">
        <v>543</v>
      </c>
      <c r="D260" s="86" t="s">
        <v>692</v>
      </c>
      <c r="E260" s="85" t="s">
        <v>500</v>
      </c>
      <c r="F260" s="87">
        <v>2</v>
      </c>
      <c r="G260" s="87"/>
      <c r="H260" s="87"/>
      <c r="I260" s="88"/>
      <c r="J260" s="88"/>
      <c r="K260" s="78"/>
    </row>
    <row r="261" spans="1:11" ht="15" hidden="1" outlineLevel="1">
      <c r="A261" s="83">
        <f>IF(ISBLANK(F261),"",COUNTA($F$4:F261)-2-2-2-2)</f>
        <v>204</v>
      </c>
      <c r="B261" s="84" t="s">
        <v>466</v>
      </c>
      <c r="C261" s="85" t="s">
        <v>693</v>
      </c>
      <c r="D261" s="86" t="s">
        <v>694</v>
      </c>
      <c r="E261" s="85" t="s">
        <v>500</v>
      </c>
      <c r="F261" s="87">
        <v>1</v>
      </c>
      <c r="G261" s="87"/>
      <c r="H261" s="87"/>
      <c r="I261" s="88"/>
      <c r="J261" s="88"/>
      <c r="K261" s="78"/>
    </row>
    <row r="262" spans="1:11" ht="15" hidden="1" outlineLevel="1">
      <c r="A262" s="83">
        <f>IF(ISBLANK(F262),"",COUNTA($F$4:F262)-2-2-2-2)</f>
        <v>205</v>
      </c>
      <c r="B262" s="84" t="s">
        <v>466</v>
      </c>
      <c r="C262" s="85" t="s">
        <v>530</v>
      </c>
      <c r="D262" s="86" t="s">
        <v>531</v>
      </c>
      <c r="E262" s="85" t="s">
        <v>500</v>
      </c>
      <c r="F262" s="87">
        <v>1</v>
      </c>
      <c r="G262" s="87"/>
      <c r="H262" s="87"/>
      <c r="I262" s="88"/>
      <c r="J262" s="88"/>
      <c r="K262" s="78"/>
    </row>
    <row r="263" spans="1:11" ht="30" hidden="1" outlineLevel="1">
      <c r="A263" s="83">
        <f>IF(ISBLANK(F263),"",COUNTA($F$4:F263)-2-2-2-2)</f>
        <v>206</v>
      </c>
      <c r="B263" s="84" t="s">
        <v>466</v>
      </c>
      <c r="C263" s="85" t="s">
        <v>532</v>
      </c>
      <c r="D263" s="86" t="s">
        <v>533</v>
      </c>
      <c r="E263" s="85" t="s">
        <v>500</v>
      </c>
      <c r="F263" s="87">
        <v>1</v>
      </c>
      <c r="G263" s="87"/>
      <c r="H263" s="87"/>
      <c r="I263" s="88"/>
      <c r="J263" s="88"/>
      <c r="K263" s="78"/>
    </row>
    <row r="264" spans="1:11" ht="15" hidden="1" outlineLevel="1">
      <c r="A264" s="83">
        <f>IF(ISBLANK(F264),"",COUNTA($F$4:F264)-2-2-2-2)</f>
        <v>207</v>
      </c>
      <c r="B264" s="84" t="s">
        <v>466</v>
      </c>
      <c r="C264" s="85" t="s">
        <v>526</v>
      </c>
      <c r="D264" s="86" t="s">
        <v>527</v>
      </c>
      <c r="E264" s="85" t="s">
        <v>500</v>
      </c>
      <c r="F264" s="87">
        <v>1</v>
      </c>
      <c r="G264" s="87"/>
      <c r="H264" s="87"/>
      <c r="I264" s="88"/>
      <c r="J264" s="88"/>
      <c r="K264" s="78"/>
    </row>
    <row r="265" spans="1:11" ht="15" hidden="1" outlineLevel="1">
      <c r="A265" s="83">
        <f>IF(ISBLANK(F265),"",COUNTA($F$4:F265)-2-2-2-2)</f>
        <v>208</v>
      </c>
      <c r="B265" s="84" t="s">
        <v>466</v>
      </c>
      <c r="C265" s="85" t="s">
        <v>524</v>
      </c>
      <c r="D265" s="86" t="s">
        <v>525</v>
      </c>
      <c r="E265" s="85" t="s">
        <v>500</v>
      </c>
      <c r="F265" s="87">
        <v>1</v>
      </c>
      <c r="G265" s="87"/>
      <c r="H265" s="87"/>
      <c r="I265" s="88"/>
      <c r="J265" s="88"/>
      <c r="K265" s="78"/>
    </row>
    <row r="266" spans="1:11" s="78" customFormat="1" ht="15" hidden="1" outlineLevel="1">
      <c r="A266" s="83">
        <f>IF(ISBLANK(F266),"",COUNTA($F$4:F266)-2-2-2-2)</f>
        <v>209</v>
      </c>
      <c r="B266" s="84" t="s">
        <v>466</v>
      </c>
      <c r="C266" s="85" t="s">
        <v>528</v>
      </c>
      <c r="D266" s="86" t="s">
        <v>529</v>
      </c>
      <c r="E266" s="85" t="s">
        <v>500</v>
      </c>
      <c r="F266" s="87">
        <v>2</v>
      </c>
      <c r="G266" s="87"/>
      <c r="H266" s="87"/>
      <c r="I266" s="88"/>
      <c r="J266" s="88"/>
    </row>
    <row r="267" spans="1:11" ht="15" hidden="1" outlineLevel="1">
      <c r="A267" s="83">
        <f>IF(ISBLANK(F267),"",COUNTA($F$4:F267)-2-2-2-2)</f>
        <v>210</v>
      </c>
      <c r="B267" s="84" t="s">
        <v>466</v>
      </c>
      <c r="C267" s="85" t="s">
        <v>695</v>
      </c>
      <c r="D267" s="86" t="s">
        <v>696</v>
      </c>
      <c r="E267" s="85" t="s">
        <v>500</v>
      </c>
      <c r="F267" s="87">
        <v>1</v>
      </c>
      <c r="G267" s="87"/>
      <c r="H267" s="87"/>
      <c r="I267" s="88"/>
      <c r="J267" s="88"/>
      <c r="K267" s="78"/>
    </row>
    <row r="268" spans="1:11" ht="30" hidden="1" outlineLevel="1">
      <c r="A268" s="83">
        <f>IF(ISBLANK(F268),"",COUNTA($F$4:F268)-2-2-2-2)</f>
        <v>211</v>
      </c>
      <c r="B268" s="84" t="s">
        <v>466</v>
      </c>
      <c r="C268" s="85" t="s">
        <v>536</v>
      </c>
      <c r="D268" s="86" t="s">
        <v>697</v>
      </c>
      <c r="E268" s="85" t="s">
        <v>500</v>
      </c>
      <c r="F268" s="87">
        <v>1</v>
      </c>
      <c r="G268" s="87"/>
      <c r="H268" s="87"/>
      <c r="I268" s="88"/>
      <c r="J268" s="88"/>
      <c r="K268" s="78"/>
    </row>
    <row r="269" spans="1:11" ht="15" hidden="1" outlineLevel="1">
      <c r="A269" s="83">
        <f>IF(ISBLANK(F269),"",COUNTA($F$4:F269)-2-2-2-2)</f>
        <v>212</v>
      </c>
      <c r="B269" s="84" t="s">
        <v>466</v>
      </c>
      <c r="C269" s="85" t="s">
        <v>698</v>
      </c>
      <c r="D269" s="86" t="s">
        <v>699</v>
      </c>
      <c r="E269" s="85" t="s">
        <v>500</v>
      </c>
      <c r="F269" s="87">
        <v>1</v>
      </c>
      <c r="G269" s="87"/>
      <c r="H269" s="87"/>
      <c r="I269" s="88"/>
      <c r="J269" s="88"/>
      <c r="K269" s="78"/>
    </row>
    <row r="270" spans="1:11" s="78" customFormat="1" ht="31.9" hidden="1" customHeight="1" outlineLevel="1">
      <c r="A270" s="83">
        <f>IF(ISBLANK(F270),"",COUNTA($F$4:F270)-2-2-2-2)</f>
        <v>213</v>
      </c>
      <c r="B270" s="84" t="s">
        <v>466</v>
      </c>
      <c r="C270" s="85" t="s">
        <v>547</v>
      </c>
      <c r="D270" s="86" t="s">
        <v>623</v>
      </c>
      <c r="E270" s="85" t="s">
        <v>500</v>
      </c>
      <c r="F270" s="87">
        <v>1</v>
      </c>
      <c r="G270" s="87"/>
      <c r="H270" s="87"/>
      <c r="I270" s="88"/>
      <c r="J270" s="88"/>
    </row>
    <row r="271" spans="1:11" s="78" customFormat="1" ht="15" hidden="1" outlineLevel="1">
      <c r="A271" s="83">
        <f>IF(ISBLANK(F271),"",COUNTA($F$4:F271)-2-2-2-2)</f>
        <v>214</v>
      </c>
      <c r="B271" s="84" t="s">
        <v>466</v>
      </c>
      <c r="C271" s="85" t="s">
        <v>538</v>
      </c>
      <c r="D271" s="86" t="s">
        <v>539</v>
      </c>
      <c r="E271" s="85" t="s">
        <v>500</v>
      </c>
      <c r="F271" s="87">
        <v>1</v>
      </c>
      <c r="G271" s="87"/>
      <c r="H271" s="87"/>
      <c r="I271" s="88"/>
      <c r="J271" s="88"/>
    </row>
    <row r="272" spans="1:11" ht="15" hidden="1" outlineLevel="1">
      <c r="A272" s="83">
        <f>IF(ISBLANK(F272),"",COUNTA($F$4:F272)-2-2-2-2)</f>
        <v>215</v>
      </c>
      <c r="B272" s="84" t="s">
        <v>466</v>
      </c>
      <c r="C272" s="85" t="s">
        <v>700</v>
      </c>
      <c r="D272" s="86" t="s">
        <v>701</v>
      </c>
      <c r="E272" s="85" t="s">
        <v>500</v>
      </c>
      <c r="F272" s="87">
        <v>2</v>
      </c>
      <c r="G272" s="87"/>
      <c r="H272" s="87"/>
      <c r="I272" s="88"/>
      <c r="J272" s="88"/>
    </row>
    <row r="273" spans="1:10" ht="15" hidden="1" outlineLevel="1">
      <c r="A273" s="83">
        <f>IF(ISBLANK(F273),"",COUNTA($F$4:F273)-2-2-2-2)</f>
        <v>216</v>
      </c>
      <c r="B273" s="84" t="s">
        <v>466</v>
      </c>
      <c r="C273" s="85" t="s">
        <v>551</v>
      </c>
      <c r="D273" s="86" t="s">
        <v>552</v>
      </c>
      <c r="E273" s="85" t="s">
        <v>500</v>
      </c>
      <c r="F273" s="87">
        <v>6</v>
      </c>
      <c r="G273" s="87"/>
      <c r="H273" s="87"/>
      <c r="I273" s="88"/>
      <c r="J273" s="88"/>
    </row>
    <row r="274" spans="1:10" ht="15" hidden="1" outlineLevel="1">
      <c r="A274" s="80"/>
      <c r="B274" s="80"/>
      <c r="C274" s="80"/>
      <c r="D274" s="89" t="s">
        <v>566</v>
      </c>
      <c r="E274" s="80"/>
      <c r="F274" s="80"/>
      <c r="G274" s="80"/>
      <c r="H274" s="80"/>
      <c r="I274" s="80"/>
      <c r="J274" s="82"/>
    </row>
    <row r="275" spans="1:10" ht="15" hidden="1" outlineLevel="1">
      <c r="A275" s="83">
        <f>IF(ISBLANK(F275),"",COUNTA($F$4:F275)-2-2-2-2)</f>
        <v>217</v>
      </c>
      <c r="B275" s="90" t="s">
        <v>469</v>
      </c>
      <c r="C275" s="90" t="s">
        <v>472</v>
      </c>
      <c r="D275" s="91" t="s">
        <v>702</v>
      </c>
      <c r="E275" s="90" t="s">
        <v>500</v>
      </c>
      <c r="F275" s="92">
        <v>1</v>
      </c>
      <c r="G275" s="92"/>
      <c r="H275" s="92"/>
      <c r="I275" s="93"/>
      <c r="J275" s="93"/>
    </row>
    <row r="276" spans="1:10" ht="15" hidden="1" outlineLevel="1">
      <c r="A276" s="83">
        <f>IF(ISBLANK(F276),"",COUNTA($F$4:F276)-2-2-2-2)</f>
        <v>218</v>
      </c>
      <c r="B276" s="90" t="s">
        <v>469</v>
      </c>
      <c r="C276" s="90" t="s">
        <v>703</v>
      </c>
      <c r="D276" s="91" t="s">
        <v>704</v>
      </c>
      <c r="E276" s="90" t="s">
        <v>500</v>
      </c>
      <c r="F276" s="92">
        <v>1</v>
      </c>
      <c r="G276" s="92"/>
      <c r="H276" s="92"/>
      <c r="I276" s="93"/>
      <c r="J276" s="93"/>
    </row>
    <row r="277" spans="1:10" ht="15" collapsed="1">
      <c r="A277" s="73"/>
      <c r="B277" s="74"/>
      <c r="C277" s="74"/>
      <c r="D277" s="75" t="s">
        <v>805</v>
      </c>
      <c r="E277" s="74"/>
      <c r="F277" s="74"/>
      <c r="G277" s="74"/>
      <c r="H277" s="74"/>
      <c r="I277" s="76"/>
      <c r="J277" s="77"/>
    </row>
    <row r="278" spans="1:10" ht="15" hidden="1" outlineLevel="1">
      <c r="A278" s="80"/>
      <c r="B278" s="80"/>
      <c r="C278" s="80"/>
      <c r="D278" s="81" t="s">
        <v>497</v>
      </c>
      <c r="E278" s="80"/>
      <c r="F278" s="80"/>
      <c r="G278" s="80"/>
      <c r="H278" s="80"/>
      <c r="I278" s="80"/>
      <c r="J278" s="82"/>
    </row>
    <row r="279" spans="1:10" ht="15" hidden="1" outlineLevel="1">
      <c r="A279" s="83">
        <f>IF(ISBLANK(F279),"",COUNTA($F$4:F279)-2-2-2-2)</f>
        <v>219</v>
      </c>
      <c r="B279" s="84" t="s">
        <v>467</v>
      </c>
      <c r="C279" s="85" t="s">
        <v>677</v>
      </c>
      <c r="D279" s="86" t="s">
        <v>678</v>
      </c>
      <c r="E279" s="85" t="s">
        <v>500</v>
      </c>
      <c r="F279" s="87">
        <v>2</v>
      </c>
      <c r="G279" s="168"/>
      <c r="H279" s="168"/>
      <c r="I279" s="169"/>
      <c r="J279" s="88"/>
    </row>
    <row r="280" spans="1:10" ht="60" hidden="1" outlineLevel="1">
      <c r="A280" s="83">
        <f>IF(ISBLANK(F280),"",COUNTA($F$4:F280)-2-2-2-2)</f>
        <v>220</v>
      </c>
      <c r="B280" s="84" t="s">
        <v>618</v>
      </c>
      <c r="C280" s="85" t="s">
        <v>679</v>
      </c>
      <c r="D280" s="99" t="s">
        <v>680</v>
      </c>
      <c r="E280" s="85" t="s">
        <v>500</v>
      </c>
      <c r="F280" s="87">
        <v>2</v>
      </c>
      <c r="G280" s="168"/>
      <c r="H280" s="87"/>
      <c r="I280" s="88"/>
      <c r="J280" s="88"/>
    </row>
    <row r="281" spans="1:10" ht="15" hidden="1" outlineLevel="1">
      <c r="A281" s="80"/>
      <c r="B281" s="80"/>
      <c r="C281" s="80"/>
      <c r="D281" s="89" t="s">
        <v>504</v>
      </c>
      <c r="E281" s="80"/>
      <c r="F281" s="80"/>
      <c r="G281" s="80"/>
      <c r="H281" s="80"/>
      <c r="I281" s="80"/>
      <c r="J281" s="82"/>
    </row>
    <row r="282" spans="1:10" ht="60" hidden="1" outlineLevel="1">
      <c r="A282" s="83">
        <f>IF(ISBLANK(F282),"",COUNTA($F$4:F282)-2-2-2-2)</f>
        <v>221</v>
      </c>
      <c r="B282" s="84" t="s">
        <v>468</v>
      </c>
      <c r="C282" s="85" t="s">
        <v>681</v>
      </c>
      <c r="D282" s="86" t="s">
        <v>682</v>
      </c>
      <c r="E282" s="85" t="s">
        <v>500</v>
      </c>
      <c r="F282" s="87">
        <v>1</v>
      </c>
      <c r="G282" s="168"/>
      <c r="H282" s="168"/>
      <c r="I282" s="169"/>
      <c r="J282" s="88"/>
    </row>
    <row r="283" spans="1:10" ht="30" hidden="1" outlineLevel="1">
      <c r="A283" s="83">
        <f>IF(ISBLANK(F283),"",COUNTA($F$4:F283)-2-2-2-2)</f>
        <v>222</v>
      </c>
      <c r="B283" s="84" t="s">
        <v>468</v>
      </c>
      <c r="C283" s="85" t="s">
        <v>683</v>
      </c>
      <c r="D283" s="86" t="s">
        <v>684</v>
      </c>
      <c r="E283" s="85" t="s">
        <v>500</v>
      </c>
      <c r="F283" s="87">
        <v>1</v>
      </c>
      <c r="G283" s="87"/>
      <c r="H283" s="87"/>
      <c r="I283" s="88"/>
      <c r="J283" s="88"/>
    </row>
    <row r="284" spans="1:10" ht="30" hidden="1" outlineLevel="1">
      <c r="A284" s="83">
        <f>IF(ISBLANK(F284),"",COUNTA($F$4:F284)-2-2-2-2)</f>
        <v>223</v>
      </c>
      <c r="B284" s="84" t="s">
        <v>468</v>
      </c>
      <c r="C284" s="85" t="s">
        <v>519</v>
      </c>
      <c r="D284" s="86" t="s">
        <v>520</v>
      </c>
      <c r="E284" s="85" t="s">
        <v>500</v>
      </c>
      <c r="F284" s="87">
        <v>1</v>
      </c>
      <c r="G284" s="87"/>
      <c r="H284" s="87"/>
      <c r="I284" s="88"/>
      <c r="J284" s="88"/>
    </row>
    <row r="285" spans="1:10" ht="30" hidden="1" outlineLevel="1">
      <c r="A285" s="83">
        <f>IF(ISBLANK(F285),"",COUNTA($F$4:F285)-2-2-2-2)</f>
        <v>224</v>
      </c>
      <c r="B285" s="84" t="s">
        <v>468</v>
      </c>
      <c r="C285" s="85" t="s">
        <v>647</v>
      </c>
      <c r="D285" s="86" t="s">
        <v>648</v>
      </c>
      <c r="E285" s="85" t="s">
        <v>500</v>
      </c>
      <c r="F285" s="87">
        <v>1</v>
      </c>
      <c r="G285" s="168"/>
      <c r="H285" s="168"/>
      <c r="I285" s="88"/>
      <c r="J285" s="88"/>
    </row>
    <row r="286" spans="1:10" ht="60" hidden="1" outlineLevel="1">
      <c r="A286" s="83">
        <f>IF(ISBLANK(F286),"",COUNTA($F$4:F286)-2-2-2-2)</f>
        <v>225</v>
      </c>
      <c r="B286" s="84" t="s">
        <v>468</v>
      </c>
      <c r="C286" s="85" t="s">
        <v>685</v>
      </c>
      <c r="D286" s="98" t="s">
        <v>686</v>
      </c>
      <c r="E286" s="85" t="s">
        <v>500</v>
      </c>
      <c r="F286" s="87">
        <v>1</v>
      </c>
      <c r="G286" s="168"/>
      <c r="H286" s="87"/>
      <c r="I286" s="88"/>
      <c r="J286" s="88"/>
    </row>
    <row r="287" spans="1:10" ht="30" hidden="1" outlineLevel="1">
      <c r="A287" s="83">
        <f>IF(ISBLANK(F287),"",COUNTA($F$4:F287)-2-2-2-2)</f>
        <v>226</v>
      </c>
      <c r="B287" s="84" t="s">
        <v>468</v>
      </c>
      <c r="C287" s="85" t="s">
        <v>649</v>
      </c>
      <c r="D287" s="86" t="s">
        <v>687</v>
      </c>
      <c r="E287" s="85" t="s">
        <v>500</v>
      </c>
      <c r="F287" s="87">
        <v>1</v>
      </c>
      <c r="G287" s="168"/>
      <c r="H287" s="87"/>
      <c r="I287" s="88"/>
      <c r="J287" s="88"/>
    </row>
    <row r="288" spans="1:10" ht="75" hidden="1" outlineLevel="1">
      <c r="A288" s="83">
        <f>IF(ISBLANK(F288),"",COUNTA($F$4:F288)-2-2-2-2)</f>
        <v>227</v>
      </c>
      <c r="B288" s="84" t="s">
        <v>468</v>
      </c>
      <c r="C288" s="85" t="s">
        <v>651</v>
      </c>
      <c r="D288" s="98" t="s">
        <v>652</v>
      </c>
      <c r="E288" s="85" t="s">
        <v>500</v>
      </c>
      <c r="F288" s="87">
        <v>1</v>
      </c>
      <c r="G288" s="168"/>
      <c r="H288" s="87"/>
      <c r="I288" s="88"/>
      <c r="J288" s="88"/>
    </row>
    <row r="289" spans="1:10" s="78" customFormat="1" ht="45" hidden="1" outlineLevel="1">
      <c r="A289" s="83">
        <f>IF(ISBLANK(F289),"",COUNTA($F$4:F289)-2-2-2-2)</f>
        <v>228</v>
      </c>
      <c r="B289" s="84" t="s">
        <v>468</v>
      </c>
      <c r="C289" s="85" t="s">
        <v>653</v>
      </c>
      <c r="D289" s="98" t="s">
        <v>654</v>
      </c>
      <c r="E289" s="85" t="s">
        <v>500</v>
      </c>
      <c r="F289" s="87">
        <v>1</v>
      </c>
      <c r="G289" s="87"/>
      <c r="H289" s="87"/>
      <c r="I289" s="88"/>
      <c r="J289" s="88"/>
    </row>
    <row r="290" spans="1:10" s="78" customFormat="1" ht="45" hidden="1" outlineLevel="1">
      <c r="A290" s="83">
        <f>IF(ISBLANK(F290),"",COUNTA($F$4:F290)-2-2-2-2)</f>
        <v>229</v>
      </c>
      <c r="B290" s="94" t="s">
        <v>468</v>
      </c>
      <c r="C290" s="95" t="s">
        <v>688</v>
      </c>
      <c r="D290" s="96" t="s">
        <v>689</v>
      </c>
      <c r="E290" s="95" t="s">
        <v>500</v>
      </c>
      <c r="F290" s="97">
        <v>2</v>
      </c>
      <c r="G290" s="97"/>
      <c r="H290" s="97"/>
      <c r="I290" s="88"/>
      <c r="J290" s="88"/>
    </row>
    <row r="291" spans="1:10" ht="15" hidden="1" outlineLevel="1">
      <c r="A291" s="80"/>
      <c r="B291" s="80"/>
      <c r="C291" s="80"/>
      <c r="D291" s="89" t="s">
        <v>690</v>
      </c>
      <c r="E291" s="80"/>
      <c r="F291" s="80"/>
      <c r="G291" s="80"/>
      <c r="H291" s="80"/>
      <c r="I291" s="80"/>
      <c r="J291" s="82"/>
    </row>
    <row r="292" spans="1:10" ht="30" hidden="1" outlineLevel="1">
      <c r="A292" s="83">
        <f>IF(ISBLANK(F292),"",COUNTA($F$4:F292)-2-2-2-2)</f>
        <v>230</v>
      </c>
      <c r="B292" s="84" t="s">
        <v>466</v>
      </c>
      <c r="C292" s="85" t="s">
        <v>664</v>
      </c>
      <c r="D292" s="86" t="s">
        <v>691</v>
      </c>
      <c r="E292" s="85" t="s">
        <v>500</v>
      </c>
      <c r="F292" s="87">
        <v>1</v>
      </c>
      <c r="G292" s="168"/>
      <c r="H292" s="168"/>
      <c r="I292" s="169"/>
      <c r="J292" s="88"/>
    </row>
    <row r="293" spans="1:10" ht="15.75" hidden="1" outlineLevel="1" thickBot="1">
      <c r="A293" s="83">
        <f>IF(ISBLANK(F293),"",COUNTA($F$4:F293)-2-2-2-2)</f>
        <v>231</v>
      </c>
      <c r="B293" s="84" t="s">
        <v>466</v>
      </c>
      <c r="C293" s="85" t="s">
        <v>543</v>
      </c>
      <c r="D293" s="129" t="s">
        <v>692</v>
      </c>
      <c r="E293" s="171" t="s">
        <v>500</v>
      </c>
      <c r="F293" s="172">
        <v>2</v>
      </c>
      <c r="G293" s="168"/>
      <c r="H293" s="168"/>
      <c r="I293" s="88"/>
      <c r="J293" s="88"/>
    </row>
    <row r="294" spans="1:10" ht="15" hidden="1" outlineLevel="1">
      <c r="A294" s="83">
        <f>IF(ISBLANK(F294),"",COUNTA($F$4:F294)-2-2-2-2)</f>
        <v>232</v>
      </c>
      <c r="B294" s="84" t="s">
        <v>466</v>
      </c>
      <c r="C294" s="127" t="s">
        <v>693</v>
      </c>
      <c r="D294" s="175" t="s">
        <v>694</v>
      </c>
      <c r="E294" s="176" t="s">
        <v>500</v>
      </c>
      <c r="F294" s="177">
        <v>1</v>
      </c>
      <c r="G294" s="170"/>
      <c r="H294" s="87"/>
      <c r="I294" s="88"/>
      <c r="J294" s="88"/>
    </row>
    <row r="295" spans="1:10" ht="15" hidden="1" outlineLevel="1">
      <c r="A295" s="83">
        <f>IF(ISBLANK(F295),"",COUNTA($F$4:F295)-2-2-2-2)</f>
        <v>233</v>
      </c>
      <c r="B295" s="84" t="s">
        <v>466</v>
      </c>
      <c r="C295" s="127" t="s">
        <v>530</v>
      </c>
      <c r="D295" s="178" t="s">
        <v>531</v>
      </c>
      <c r="E295" s="85" t="s">
        <v>500</v>
      </c>
      <c r="F295" s="179">
        <v>1</v>
      </c>
      <c r="G295" s="170"/>
      <c r="H295" s="87"/>
      <c r="I295" s="88"/>
      <c r="J295" s="88"/>
    </row>
    <row r="296" spans="1:10" ht="30" hidden="1" outlineLevel="1">
      <c r="A296" s="83">
        <f>IF(ISBLANK(F296),"",COUNTA($F$4:F296)-2-2-2-2)</f>
        <v>234</v>
      </c>
      <c r="B296" s="84" t="s">
        <v>466</v>
      </c>
      <c r="C296" s="127" t="s">
        <v>532</v>
      </c>
      <c r="D296" s="178" t="s">
        <v>533</v>
      </c>
      <c r="E296" s="85" t="s">
        <v>500</v>
      </c>
      <c r="F296" s="179">
        <v>1</v>
      </c>
      <c r="G296" s="170"/>
      <c r="H296" s="87"/>
      <c r="I296" s="88"/>
      <c r="J296" s="88"/>
    </row>
    <row r="297" spans="1:10" ht="15" hidden="1" outlineLevel="1">
      <c r="A297" s="83">
        <f>IF(ISBLANK(F297),"",COUNTA($F$4:F297)-2-2-2-2)</f>
        <v>235</v>
      </c>
      <c r="B297" s="84" t="s">
        <v>466</v>
      </c>
      <c r="C297" s="127" t="s">
        <v>526</v>
      </c>
      <c r="D297" s="178" t="s">
        <v>527</v>
      </c>
      <c r="E297" s="85" t="s">
        <v>500</v>
      </c>
      <c r="F297" s="179">
        <v>1</v>
      </c>
      <c r="G297" s="170"/>
      <c r="H297" s="87"/>
      <c r="I297" s="88"/>
      <c r="J297" s="88"/>
    </row>
    <row r="298" spans="1:10" ht="15" hidden="1" outlineLevel="1">
      <c r="A298" s="83">
        <f>IF(ISBLANK(F298),"",COUNTA($F$4:F298)-2-2-2-2)</f>
        <v>236</v>
      </c>
      <c r="B298" s="84" t="s">
        <v>466</v>
      </c>
      <c r="C298" s="127" t="s">
        <v>524</v>
      </c>
      <c r="D298" s="178" t="s">
        <v>525</v>
      </c>
      <c r="E298" s="85" t="s">
        <v>500</v>
      </c>
      <c r="F298" s="179">
        <v>1</v>
      </c>
      <c r="G298" s="170"/>
      <c r="H298" s="87"/>
      <c r="I298" s="88"/>
      <c r="J298" s="88"/>
    </row>
    <row r="299" spans="1:10" s="78" customFormat="1" ht="15" hidden="1" outlineLevel="1">
      <c r="A299" s="83">
        <f>IF(ISBLANK(F299),"",COUNTA($F$4:F299)-2-2-2-2)</f>
        <v>237</v>
      </c>
      <c r="B299" s="84" t="s">
        <v>466</v>
      </c>
      <c r="C299" s="127" t="s">
        <v>528</v>
      </c>
      <c r="D299" s="178" t="s">
        <v>529</v>
      </c>
      <c r="E299" s="85" t="s">
        <v>500</v>
      </c>
      <c r="F299" s="179">
        <v>2</v>
      </c>
      <c r="G299" s="170"/>
      <c r="H299" s="87"/>
      <c r="I299" s="88"/>
      <c r="J299" s="88"/>
    </row>
    <row r="300" spans="1:10" ht="15" hidden="1" outlineLevel="1">
      <c r="A300" s="83">
        <f>IF(ISBLANK(F300),"",COUNTA($F$4:F300)-2-2-2-2)</f>
        <v>238</v>
      </c>
      <c r="B300" s="84" t="s">
        <v>466</v>
      </c>
      <c r="C300" s="127" t="s">
        <v>695</v>
      </c>
      <c r="D300" s="178" t="s">
        <v>696</v>
      </c>
      <c r="E300" s="85" t="s">
        <v>500</v>
      </c>
      <c r="F300" s="179">
        <v>1</v>
      </c>
      <c r="G300" s="170"/>
      <c r="H300" s="87"/>
      <c r="I300" s="88"/>
      <c r="J300" s="88"/>
    </row>
    <row r="301" spans="1:10" ht="30" hidden="1" outlineLevel="1">
      <c r="A301" s="83">
        <f>IF(ISBLANK(F301),"",COUNTA($F$4:F301)-2-2-2-2)</f>
        <v>239</v>
      </c>
      <c r="B301" s="84" t="s">
        <v>466</v>
      </c>
      <c r="C301" s="127" t="s">
        <v>536</v>
      </c>
      <c r="D301" s="178" t="s">
        <v>697</v>
      </c>
      <c r="E301" s="85" t="s">
        <v>500</v>
      </c>
      <c r="F301" s="179">
        <v>1</v>
      </c>
      <c r="G301" s="170"/>
      <c r="H301" s="87"/>
      <c r="I301" s="88"/>
      <c r="J301" s="88"/>
    </row>
    <row r="302" spans="1:10" ht="15.75" hidden="1" outlineLevel="1" thickBot="1">
      <c r="A302" s="83">
        <f>IF(ISBLANK(F302),"",COUNTA($F$4:F302)-2-2-2-2)</f>
        <v>240</v>
      </c>
      <c r="B302" s="84" t="s">
        <v>466</v>
      </c>
      <c r="C302" s="127" t="s">
        <v>698</v>
      </c>
      <c r="D302" s="180" t="s">
        <v>699</v>
      </c>
      <c r="E302" s="181" t="s">
        <v>500</v>
      </c>
      <c r="F302" s="182">
        <v>1</v>
      </c>
      <c r="G302" s="170"/>
      <c r="H302" s="87"/>
      <c r="I302" s="88"/>
      <c r="J302" s="88"/>
    </row>
    <row r="303" spans="1:10" s="78" customFormat="1" ht="31.9" hidden="1" customHeight="1" outlineLevel="1">
      <c r="A303" s="83">
        <f>IF(ISBLANK(F303),"",COUNTA($F$4:F303)-2-2-2-2)</f>
        <v>241</v>
      </c>
      <c r="B303" s="84" t="s">
        <v>466</v>
      </c>
      <c r="C303" s="85" t="s">
        <v>547</v>
      </c>
      <c r="D303" s="130" t="s">
        <v>623</v>
      </c>
      <c r="E303" s="173" t="s">
        <v>500</v>
      </c>
      <c r="F303" s="174">
        <v>1</v>
      </c>
      <c r="G303" s="87"/>
      <c r="H303" s="87"/>
      <c r="I303" s="88"/>
      <c r="J303" s="88"/>
    </row>
    <row r="304" spans="1:10" s="78" customFormat="1" ht="29.25" hidden="1" customHeight="1" outlineLevel="1">
      <c r="A304" s="83">
        <f>IF(ISBLANK(F304),"",COUNTA($F$4:F304)-2-2-2-2)</f>
        <v>242</v>
      </c>
      <c r="B304" s="84" t="s">
        <v>466</v>
      </c>
      <c r="C304" s="85" t="s">
        <v>538</v>
      </c>
      <c r="D304" s="86" t="s">
        <v>539</v>
      </c>
      <c r="E304" s="85" t="s">
        <v>500</v>
      </c>
      <c r="F304" s="87">
        <v>1</v>
      </c>
      <c r="G304" s="168"/>
      <c r="H304" s="168"/>
      <c r="I304" s="169"/>
      <c r="J304" s="88"/>
    </row>
    <row r="305" spans="1:10" s="78" customFormat="1" ht="14.45" hidden="1" customHeight="1" outlineLevel="1">
      <c r="A305" s="83">
        <f>IF(ISBLANK(F305),"",COUNTA($F$4:F305)-2-2-2-2)</f>
        <v>243</v>
      </c>
      <c r="B305" s="84" t="s">
        <v>466</v>
      </c>
      <c r="C305" s="85" t="s">
        <v>700</v>
      </c>
      <c r="D305" s="86" t="s">
        <v>701</v>
      </c>
      <c r="E305" s="85" t="s">
        <v>500</v>
      </c>
      <c r="F305" s="87">
        <v>2</v>
      </c>
      <c r="G305" s="87"/>
      <c r="H305" s="87"/>
      <c r="I305" s="88"/>
      <c r="J305" s="88"/>
    </row>
    <row r="306" spans="1:10" s="78" customFormat="1" ht="15" hidden="1" outlineLevel="1">
      <c r="A306" s="83">
        <f>IF(ISBLANK(F306),"",COUNTA($F$4:F306)-2-2-2-2)</f>
        <v>244</v>
      </c>
      <c r="B306" s="84" t="s">
        <v>466</v>
      </c>
      <c r="C306" s="85" t="s">
        <v>551</v>
      </c>
      <c r="D306" s="86" t="s">
        <v>552</v>
      </c>
      <c r="E306" s="85" t="s">
        <v>500</v>
      </c>
      <c r="F306" s="87">
        <v>6</v>
      </c>
      <c r="G306" s="87"/>
      <c r="H306" s="87"/>
      <c r="I306" s="88"/>
      <c r="J306" s="88"/>
    </row>
    <row r="307" spans="1:10" s="78" customFormat="1" ht="15" hidden="1" outlineLevel="1">
      <c r="A307" s="80"/>
      <c r="B307" s="80"/>
      <c r="C307" s="80"/>
      <c r="D307" s="89" t="s">
        <v>566</v>
      </c>
      <c r="E307" s="80"/>
      <c r="F307" s="80"/>
      <c r="G307" s="80"/>
      <c r="H307" s="80"/>
      <c r="I307" s="80"/>
      <c r="J307" s="82"/>
    </row>
    <row r="308" spans="1:10" s="78" customFormat="1" ht="14.45" hidden="1" customHeight="1" outlineLevel="1">
      <c r="A308" s="83">
        <f>IF(ISBLANK(F308),"",COUNTA($F$4:F308)-2-2-2-2)</f>
        <v>245</v>
      </c>
      <c r="B308" s="90" t="s">
        <v>469</v>
      </c>
      <c r="C308" s="90" t="s">
        <v>472</v>
      </c>
      <c r="D308" s="91" t="s">
        <v>702</v>
      </c>
      <c r="E308" s="90" t="s">
        <v>500</v>
      </c>
      <c r="F308" s="92">
        <v>1</v>
      </c>
      <c r="G308" s="183"/>
      <c r="H308" s="183"/>
      <c r="I308" s="93"/>
      <c r="J308" s="93"/>
    </row>
    <row r="309" spans="1:10" s="78" customFormat="1" ht="15" hidden="1" outlineLevel="1">
      <c r="A309" s="83">
        <f>IF(ISBLANK(F309),"",COUNTA($F$4:F309)-2-2-2-2)</f>
        <v>246</v>
      </c>
      <c r="B309" s="90" t="s">
        <v>469</v>
      </c>
      <c r="C309" s="90" t="s">
        <v>703</v>
      </c>
      <c r="D309" s="91" t="s">
        <v>704</v>
      </c>
      <c r="E309" s="90" t="s">
        <v>500</v>
      </c>
      <c r="F309" s="92">
        <v>1</v>
      </c>
      <c r="G309" s="183"/>
      <c r="H309" s="92"/>
      <c r="I309" s="93"/>
      <c r="J309" s="93"/>
    </row>
    <row r="310" spans="1:10" s="78" customFormat="1" ht="15" collapsed="1">
      <c r="A310" s="73"/>
      <c r="B310" s="74"/>
      <c r="C310" s="74"/>
      <c r="D310" s="75" t="s">
        <v>807</v>
      </c>
      <c r="E310" s="74"/>
      <c r="F310" s="74"/>
      <c r="G310" s="74"/>
      <c r="H310" s="74"/>
      <c r="I310" s="76"/>
      <c r="J310" s="77"/>
    </row>
    <row r="311" spans="1:10" s="78" customFormat="1" ht="15" hidden="1" outlineLevel="1">
      <c r="A311" s="80"/>
      <c r="B311" s="80"/>
      <c r="C311" s="80"/>
      <c r="D311" s="81" t="s">
        <v>497</v>
      </c>
      <c r="E311" s="80"/>
      <c r="F311" s="80"/>
      <c r="G311" s="80"/>
      <c r="H311" s="80"/>
      <c r="I311" s="80"/>
      <c r="J311" s="82"/>
    </row>
    <row r="312" spans="1:10" s="78" customFormat="1" ht="15" hidden="1" outlineLevel="1">
      <c r="A312" s="83">
        <f>IF(ISBLANK(F312),"",COUNTA($F$4:F312)-2-2-2-2)</f>
        <v>247</v>
      </c>
      <c r="B312" s="84" t="s">
        <v>467</v>
      </c>
      <c r="C312" s="85" t="s">
        <v>677</v>
      </c>
      <c r="D312" s="86" t="s">
        <v>678</v>
      </c>
      <c r="E312" s="85" t="s">
        <v>500</v>
      </c>
      <c r="F312" s="87">
        <v>2</v>
      </c>
      <c r="G312" s="87"/>
      <c r="H312" s="87"/>
      <c r="I312" s="88"/>
      <c r="J312" s="88"/>
    </row>
    <row r="313" spans="1:10" s="78" customFormat="1" ht="60" hidden="1" outlineLevel="1">
      <c r="A313" s="83">
        <f>IF(ISBLANK(F313),"",COUNTA($F$4:F313)-2-2-2-2)</f>
        <v>248</v>
      </c>
      <c r="B313" s="84" t="s">
        <v>618</v>
      </c>
      <c r="C313" s="85" t="s">
        <v>679</v>
      </c>
      <c r="D313" s="99" t="s">
        <v>680</v>
      </c>
      <c r="E313" s="85" t="s">
        <v>500</v>
      </c>
      <c r="F313" s="87">
        <v>2</v>
      </c>
      <c r="G313" s="87"/>
      <c r="H313" s="87"/>
      <c r="I313" s="88"/>
      <c r="J313" s="88"/>
    </row>
    <row r="314" spans="1:10" s="78" customFormat="1" ht="15" hidden="1" outlineLevel="1">
      <c r="A314" s="80"/>
      <c r="B314" s="80"/>
      <c r="C314" s="80"/>
      <c r="D314" s="89" t="s">
        <v>504</v>
      </c>
      <c r="E314" s="80"/>
      <c r="F314" s="80"/>
      <c r="G314" s="80"/>
      <c r="H314" s="80"/>
      <c r="I314" s="80"/>
      <c r="J314" s="82"/>
    </row>
    <row r="315" spans="1:10" s="78" customFormat="1" ht="60" hidden="1" outlineLevel="1">
      <c r="A315" s="83">
        <f>IF(ISBLANK(F315),"",COUNTA($F$4:F315)-2-2-2-2)</f>
        <v>249</v>
      </c>
      <c r="B315" s="84" t="s">
        <v>468</v>
      </c>
      <c r="C315" s="85" t="s">
        <v>681</v>
      </c>
      <c r="D315" s="86" t="s">
        <v>682</v>
      </c>
      <c r="E315" s="85" t="s">
        <v>500</v>
      </c>
      <c r="F315" s="87">
        <v>1</v>
      </c>
      <c r="G315" s="87"/>
      <c r="H315" s="87"/>
      <c r="I315" s="88"/>
      <c r="J315" s="88"/>
    </row>
    <row r="316" spans="1:10" s="78" customFormat="1" ht="30" hidden="1" outlineLevel="1">
      <c r="A316" s="83">
        <f>IF(ISBLANK(F316),"",COUNTA($F$4:F316)-2-2-2-2)</f>
        <v>250</v>
      </c>
      <c r="B316" s="84" t="s">
        <v>468</v>
      </c>
      <c r="C316" s="85" t="s">
        <v>683</v>
      </c>
      <c r="D316" s="86" t="s">
        <v>684</v>
      </c>
      <c r="E316" s="85" t="s">
        <v>500</v>
      </c>
      <c r="F316" s="87">
        <v>1</v>
      </c>
      <c r="G316" s="87"/>
      <c r="H316" s="87"/>
      <c r="I316" s="88"/>
      <c r="J316" s="88"/>
    </row>
    <row r="317" spans="1:10" s="78" customFormat="1" ht="30" hidden="1" outlineLevel="1">
      <c r="A317" s="83">
        <f>IF(ISBLANK(F317),"",COUNTA($F$4:F317)-2-2-2-2)</f>
        <v>251</v>
      </c>
      <c r="B317" s="84" t="s">
        <v>468</v>
      </c>
      <c r="C317" s="85" t="s">
        <v>519</v>
      </c>
      <c r="D317" s="86" t="s">
        <v>520</v>
      </c>
      <c r="E317" s="85" t="s">
        <v>500</v>
      </c>
      <c r="F317" s="87">
        <v>1</v>
      </c>
      <c r="G317" s="87"/>
      <c r="H317" s="87"/>
      <c r="I317" s="88"/>
      <c r="J317" s="88"/>
    </row>
    <row r="318" spans="1:10" s="78" customFormat="1" ht="61.15" hidden="1" customHeight="1" outlineLevel="1">
      <c r="A318" s="83">
        <f>IF(ISBLANK(F318),"",COUNTA($F$4:F318)-2-2-2-2)</f>
        <v>252</v>
      </c>
      <c r="B318" s="84" t="s">
        <v>468</v>
      </c>
      <c r="C318" s="85" t="s">
        <v>647</v>
      </c>
      <c r="D318" s="86" t="s">
        <v>648</v>
      </c>
      <c r="E318" s="85" t="s">
        <v>500</v>
      </c>
      <c r="F318" s="87">
        <v>1</v>
      </c>
      <c r="G318" s="87"/>
      <c r="H318" s="87"/>
      <c r="I318" s="88"/>
      <c r="J318" s="88"/>
    </row>
    <row r="319" spans="1:10" s="78" customFormat="1" ht="60" hidden="1" outlineLevel="1">
      <c r="A319" s="83">
        <f>IF(ISBLANK(F319),"",COUNTA($F$4:F319)-2-2-2-2)</f>
        <v>253</v>
      </c>
      <c r="B319" s="84" t="s">
        <v>468</v>
      </c>
      <c r="C319" s="85" t="s">
        <v>685</v>
      </c>
      <c r="D319" s="98" t="s">
        <v>686</v>
      </c>
      <c r="E319" s="85" t="s">
        <v>500</v>
      </c>
      <c r="F319" s="87">
        <v>1</v>
      </c>
      <c r="G319" s="87"/>
      <c r="H319" s="87"/>
      <c r="I319" s="88"/>
      <c r="J319" s="88"/>
    </row>
    <row r="320" spans="1:10" s="78" customFormat="1" ht="30" hidden="1" outlineLevel="1">
      <c r="A320" s="83">
        <f>IF(ISBLANK(F320),"",COUNTA($F$4:F320)-2-2-2-2)</f>
        <v>254</v>
      </c>
      <c r="B320" s="84" t="s">
        <v>468</v>
      </c>
      <c r="C320" s="85" t="s">
        <v>649</v>
      </c>
      <c r="D320" s="86" t="s">
        <v>687</v>
      </c>
      <c r="E320" s="85" t="s">
        <v>500</v>
      </c>
      <c r="F320" s="87">
        <v>1</v>
      </c>
      <c r="G320" s="87"/>
      <c r="H320" s="87"/>
      <c r="I320" s="88"/>
      <c r="J320" s="88"/>
    </row>
    <row r="321" spans="1:10" s="78" customFormat="1" ht="75" hidden="1" outlineLevel="1">
      <c r="A321" s="83">
        <f>IF(ISBLANK(F321),"",COUNTA($F$4:F321)-2-2-2-2)</f>
        <v>255</v>
      </c>
      <c r="B321" s="84" t="s">
        <v>468</v>
      </c>
      <c r="C321" s="85" t="s">
        <v>651</v>
      </c>
      <c r="D321" s="98" t="s">
        <v>652</v>
      </c>
      <c r="E321" s="85" t="s">
        <v>500</v>
      </c>
      <c r="F321" s="87">
        <v>1</v>
      </c>
      <c r="G321" s="87"/>
      <c r="H321" s="87"/>
      <c r="I321" s="88"/>
      <c r="J321" s="88"/>
    </row>
    <row r="322" spans="1:10" s="78" customFormat="1" ht="45" hidden="1" outlineLevel="1">
      <c r="A322" s="83">
        <f>IF(ISBLANK(F322),"",COUNTA($F$4:F322)-2-2-2-2)</f>
        <v>256</v>
      </c>
      <c r="B322" s="84" t="s">
        <v>468</v>
      </c>
      <c r="C322" s="85" t="s">
        <v>653</v>
      </c>
      <c r="D322" s="98" t="s">
        <v>654</v>
      </c>
      <c r="E322" s="85" t="s">
        <v>500</v>
      </c>
      <c r="F322" s="87">
        <v>1</v>
      </c>
      <c r="G322" s="87"/>
      <c r="H322" s="87"/>
      <c r="I322" s="88"/>
      <c r="J322" s="88"/>
    </row>
    <row r="323" spans="1:10" s="78" customFormat="1" ht="45" hidden="1" outlineLevel="1">
      <c r="A323" s="83">
        <f>IF(ISBLANK(F323),"",COUNTA($F$4:F323)-2-2-2-2)</f>
        <v>257</v>
      </c>
      <c r="B323" s="94" t="s">
        <v>468</v>
      </c>
      <c r="C323" s="95" t="s">
        <v>688</v>
      </c>
      <c r="D323" s="96" t="s">
        <v>689</v>
      </c>
      <c r="E323" s="95" t="s">
        <v>500</v>
      </c>
      <c r="F323" s="97">
        <v>2</v>
      </c>
      <c r="G323" s="97"/>
      <c r="H323" s="97"/>
      <c r="I323" s="88"/>
      <c r="J323" s="88"/>
    </row>
    <row r="324" spans="1:10" s="78" customFormat="1" ht="15" hidden="1" outlineLevel="1">
      <c r="A324" s="80"/>
      <c r="B324" s="80"/>
      <c r="C324" s="80"/>
      <c r="D324" s="89" t="s">
        <v>690</v>
      </c>
      <c r="E324" s="80"/>
      <c r="F324" s="80"/>
      <c r="G324" s="80"/>
      <c r="H324" s="80"/>
      <c r="I324" s="80"/>
      <c r="J324" s="82"/>
    </row>
    <row r="325" spans="1:10" s="78" customFormat="1" ht="30" hidden="1" outlineLevel="1">
      <c r="A325" s="83">
        <f>IF(ISBLANK(F325),"",COUNTA($F$4:F325)-2-2-2-2)</f>
        <v>258</v>
      </c>
      <c r="B325" s="84" t="s">
        <v>466</v>
      </c>
      <c r="C325" s="85" t="s">
        <v>664</v>
      </c>
      <c r="D325" s="86" t="s">
        <v>691</v>
      </c>
      <c r="E325" s="85" t="s">
        <v>500</v>
      </c>
      <c r="F325" s="87">
        <v>1</v>
      </c>
      <c r="G325" s="87"/>
      <c r="H325" s="87"/>
      <c r="I325" s="88"/>
      <c r="J325" s="88"/>
    </row>
    <row r="326" spans="1:10" s="78" customFormat="1" ht="15" hidden="1" outlineLevel="1">
      <c r="A326" s="83">
        <f>IF(ISBLANK(F326),"",COUNTA($F$4:F326)-2-2-2-2)</f>
        <v>259</v>
      </c>
      <c r="B326" s="84" t="s">
        <v>466</v>
      </c>
      <c r="C326" s="85" t="s">
        <v>543</v>
      </c>
      <c r="D326" s="86" t="s">
        <v>692</v>
      </c>
      <c r="E326" s="85" t="s">
        <v>500</v>
      </c>
      <c r="F326" s="87">
        <v>2</v>
      </c>
      <c r="G326" s="87"/>
      <c r="H326" s="87"/>
      <c r="I326" s="88"/>
      <c r="J326" s="88"/>
    </row>
    <row r="327" spans="1:10" s="78" customFormat="1" ht="15" hidden="1" outlineLevel="1">
      <c r="A327" s="83">
        <f>IF(ISBLANK(F327),"",COUNTA($F$4:F327)-2-2-2-2)</f>
        <v>260</v>
      </c>
      <c r="B327" s="84" t="s">
        <v>466</v>
      </c>
      <c r="C327" s="85" t="s">
        <v>693</v>
      </c>
      <c r="D327" s="86" t="s">
        <v>694</v>
      </c>
      <c r="E327" s="85" t="s">
        <v>500</v>
      </c>
      <c r="F327" s="87">
        <v>1</v>
      </c>
      <c r="G327" s="87"/>
      <c r="H327" s="87"/>
      <c r="I327" s="88"/>
      <c r="J327" s="88"/>
    </row>
    <row r="328" spans="1:10" s="78" customFormat="1" ht="15" hidden="1" outlineLevel="1">
      <c r="A328" s="83">
        <f>IF(ISBLANK(F328),"",COUNTA($F$4:F328)-2-2-2-2)</f>
        <v>261</v>
      </c>
      <c r="B328" s="84" t="s">
        <v>466</v>
      </c>
      <c r="C328" s="85" t="s">
        <v>530</v>
      </c>
      <c r="D328" s="86" t="s">
        <v>531</v>
      </c>
      <c r="E328" s="85" t="s">
        <v>500</v>
      </c>
      <c r="F328" s="87">
        <v>1</v>
      </c>
      <c r="G328" s="87"/>
      <c r="H328" s="87"/>
      <c r="I328" s="88"/>
      <c r="J328" s="88"/>
    </row>
    <row r="329" spans="1:10" s="78" customFormat="1" ht="30" hidden="1" outlineLevel="1">
      <c r="A329" s="83">
        <f>IF(ISBLANK(F329),"",COUNTA($F$4:F329)-2-2-2-2)</f>
        <v>262</v>
      </c>
      <c r="B329" s="84" t="s">
        <v>466</v>
      </c>
      <c r="C329" s="85" t="s">
        <v>532</v>
      </c>
      <c r="D329" s="86" t="s">
        <v>533</v>
      </c>
      <c r="E329" s="85" t="s">
        <v>500</v>
      </c>
      <c r="F329" s="87">
        <v>1</v>
      </c>
      <c r="G329" s="87"/>
      <c r="H329" s="87"/>
      <c r="I329" s="88"/>
      <c r="J329" s="88"/>
    </row>
    <row r="330" spans="1:10" s="78" customFormat="1" ht="15" hidden="1" outlineLevel="1">
      <c r="A330" s="83">
        <f>IF(ISBLANK(F330),"",COUNTA($F$4:F330)-2-2-2-2)</f>
        <v>263</v>
      </c>
      <c r="B330" s="84" t="s">
        <v>466</v>
      </c>
      <c r="C330" s="85" t="s">
        <v>526</v>
      </c>
      <c r="D330" s="86" t="s">
        <v>527</v>
      </c>
      <c r="E330" s="85" t="s">
        <v>500</v>
      </c>
      <c r="F330" s="87">
        <v>1</v>
      </c>
      <c r="G330" s="87"/>
      <c r="H330" s="87"/>
      <c r="I330" s="88"/>
      <c r="J330" s="88"/>
    </row>
    <row r="331" spans="1:10" s="78" customFormat="1" ht="15" hidden="1" outlineLevel="1">
      <c r="A331" s="83">
        <f>IF(ISBLANK(F331),"",COUNTA($F$4:F331)-2-2-2-2)</f>
        <v>264</v>
      </c>
      <c r="B331" s="84" t="s">
        <v>466</v>
      </c>
      <c r="C331" s="85" t="s">
        <v>524</v>
      </c>
      <c r="D331" s="86" t="s">
        <v>525</v>
      </c>
      <c r="E331" s="85" t="s">
        <v>500</v>
      </c>
      <c r="F331" s="87">
        <v>1</v>
      </c>
      <c r="G331" s="87"/>
      <c r="H331" s="87"/>
      <c r="I331" s="88"/>
      <c r="J331" s="88"/>
    </row>
    <row r="332" spans="1:10" s="78" customFormat="1" ht="15" hidden="1" outlineLevel="1">
      <c r="A332" s="83">
        <f>IF(ISBLANK(F332),"",COUNTA($F$4:F332)-2-2-2-2)</f>
        <v>265</v>
      </c>
      <c r="B332" s="84" t="s">
        <v>466</v>
      </c>
      <c r="C332" s="85" t="s">
        <v>528</v>
      </c>
      <c r="D332" s="86" t="s">
        <v>529</v>
      </c>
      <c r="E332" s="85" t="s">
        <v>500</v>
      </c>
      <c r="F332" s="87">
        <v>2</v>
      </c>
      <c r="G332" s="87"/>
      <c r="H332" s="87"/>
      <c r="I332" s="88"/>
      <c r="J332" s="88"/>
    </row>
    <row r="333" spans="1:10" s="78" customFormat="1" ht="15" hidden="1" outlineLevel="1">
      <c r="A333" s="83">
        <f>IF(ISBLANK(F333),"",COUNTA($F$4:F333)-2-2-2-2)</f>
        <v>266</v>
      </c>
      <c r="B333" s="84" t="s">
        <v>466</v>
      </c>
      <c r="C333" s="85" t="s">
        <v>695</v>
      </c>
      <c r="D333" s="86" t="s">
        <v>696</v>
      </c>
      <c r="E333" s="85" t="s">
        <v>500</v>
      </c>
      <c r="F333" s="87">
        <v>1</v>
      </c>
      <c r="G333" s="87"/>
      <c r="H333" s="87"/>
      <c r="I333" s="88"/>
      <c r="J333" s="88"/>
    </row>
    <row r="334" spans="1:10" ht="30" hidden="1" outlineLevel="1">
      <c r="A334" s="83">
        <f>IF(ISBLANK(F334),"",COUNTA($F$4:F334)-2-2-2-2)</f>
        <v>267</v>
      </c>
      <c r="B334" s="84" t="s">
        <v>466</v>
      </c>
      <c r="C334" s="85" t="s">
        <v>536</v>
      </c>
      <c r="D334" s="86" t="s">
        <v>697</v>
      </c>
      <c r="E334" s="85" t="s">
        <v>500</v>
      </c>
      <c r="F334" s="87">
        <v>1</v>
      </c>
      <c r="G334" s="87"/>
      <c r="H334" s="87"/>
      <c r="I334" s="88"/>
      <c r="J334" s="88"/>
    </row>
    <row r="335" spans="1:10" s="78" customFormat="1" ht="15" hidden="1" outlineLevel="1">
      <c r="A335" s="83">
        <f>IF(ISBLANK(F335),"",COUNTA($F$4:F335)-2-2-2-2)</f>
        <v>268</v>
      </c>
      <c r="B335" s="84" t="s">
        <v>466</v>
      </c>
      <c r="C335" s="85" t="s">
        <v>698</v>
      </c>
      <c r="D335" s="86" t="s">
        <v>699</v>
      </c>
      <c r="E335" s="85" t="s">
        <v>500</v>
      </c>
      <c r="F335" s="87">
        <v>1</v>
      </c>
      <c r="G335" s="87"/>
      <c r="H335" s="87"/>
      <c r="I335" s="88"/>
      <c r="J335" s="88"/>
    </row>
    <row r="336" spans="1:10" s="78" customFormat="1" ht="14.45" hidden="1" customHeight="1" outlineLevel="1">
      <c r="A336" s="83">
        <f>IF(ISBLANK(F336),"",COUNTA($F$4:F336)-2-2-2-2)</f>
        <v>269</v>
      </c>
      <c r="B336" s="84" t="s">
        <v>466</v>
      </c>
      <c r="C336" s="85" t="s">
        <v>547</v>
      </c>
      <c r="D336" s="86" t="s">
        <v>623</v>
      </c>
      <c r="E336" s="85" t="s">
        <v>500</v>
      </c>
      <c r="F336" s="87">
        <v>1</v>
      </c>
      <c r="G336" s="87"/>
      <c r="H336" s="87"/>
      <c r="I336" s="88"/>
      <c r="J336" s="88"/>
    </row>
    <row r="337" spans="1:11" s="78" customFormat="1" ht="15" hidden="1" outlineLevel="1">
      <c r="A337" s="83">
        <f>IF(ISBLANK(F337),"",COUNTA($F$4:F337)-2-2-2-2)</f>
        <v>270</v>
      </c>
      <c r="B337" s="84" t="s">
        <v>466</v>
      </c>
      <c r="C337" s="85" t="s">
        <v>538</v>
      </c>
      <c r="D337" s="86" t="s">
        <v>539</v>
      </c>
      <c r="E337" s="85" t="s">
        <v>500</v>
      </c>
      <c r="F337" s="87">
        <v>1</v>
      </c>
      <c r="G337" s="87"/>
      <c r="H337" s="87"/>
      <c r="I337" s="88"/>
      <c r="J337" s="88"/>
    </row>
    <row r="338" spans="1:11" s="78" customFormat="1" ht="14.45" hidden="1" customHeight="1" outlineLevel="1">
      <c r="A338" s="83">
        <f>IF(ISBLANK(F338),"",COUNTA($F$4:F338)-2-2-2-2)</f>
        <v>271</v>
      </c>
      <c r="B338" s="84" t="s">
        <v>466</v>
      </c>
      <c r="C338" s="85" t="s">
        <v>700</v>
      </c>
      <c r="D338" s="86" t="s">
        <v>701</v>
      </c>
      <c r="E338" s="85" t="s">
        <v>500</v>
      </c>
      <c r="F338" s="87">
        <v>2</v>
      </c>
      <c r="G338" s="87"/>
      <c r="H338" s="87"/>
      <c r="I338" s="88"/>
      <c r="J338" s="88"/>
    </row>
    <row r="339" spans="1:11" s="78" customFormat="1" ht="15" hidden="1" outlineLevel="1">
      <c r="A339" s="83">
        <f>IF(ISBLANK(F339),"",COUNTA($F$4:F339)-2-2-2-2)</f>
        <v>272</v>
      </c>
      <c r="B339" s="84" t="s">
        <v>466</v>
      </c>
      <c r="C339" s="85" t="s">
        <v>551</v>
      </c>
      <c r="D339" s="86" t="s">
        <v>552</v>
      </c>
      <c r="E339" s="85" t="s">
        <v>500</v>
      </c>
      <c r="F339" s="87">
        <v>6</v>
      </c>
      <c r="G339" s="87"/>
      <c r="H339" s="87"/>
      <c r="I339" s="88"/>
      <c r="J339" s="88"/>
    </row>
    <row r="340" spans="1:11" s="78" customFormat="1" ht="15" hidden="1" outlineLevel="1">
      <c r="A340" s="80"/>
      <c r="B340" s="80"/>
      <c r="C340" s="80"/>
      <c r="D340" s="89" t="s">
        <v>566</v>
      </c>
      <c r="E340" s="80"/>
      <c r="F340" s="80"/>
      <c r="G340" s="80"/>
      <c r="H340" s="80"/>
      <c r="I340" s="80"/>
      <c r="J340" s="82"/>
    </row>
    <row r="341" spans="1:11" s="78" customFormat="1" ht="15" hidden="1" outlineLevel="1">
      <c r="A341" s="83">
        <f>IF(ISBLANK(F341),"",COUNTA($F$4:F341)-2-2-2-2)</f>
        <v>273</v>
      </c>
      <c r="B341" s="90" t="s">
        <v>469</v>
      </c>
      <c r="C341" s="90" t="s">
        <v>472</v>
      </c>
      <c r="D341" s="91" t="s">
        <v>702</v>
      </c>
      <c r="E341" s="90" t="s">
        <v>500</v>
      </c>
      <c r="F341" s="92">
        <v>1</v>
      </c>
      <c r="G341" s="92"/>
      <c r="H341" s="92"/>
      <c r="I341" s="93"/>
      <c r="J341" s="93"/>
    </row>
    <row r="342" spans="1:11" s="78" customFormat="1" ht="14.45" hidden="1" customHeight="1" outlineLevel="1">
      <c r="A342" s="83">
        <f>IF(ISBLANK(F342),"",COUNTA($F$4:F342)-2-2-2-2)</f>
        <v>274</v>
      </c>
      <c r="B342" s="90" t="s">
        <v>469</v>
      </c>
      <c r="C342" s="90" t="s">
        <v>703</v>
      </c>
      <c r="D342" s="91" t="s">
        <v>704</v>
      </c>
      <c r="E342" s="90" t="s">
        <v>500</v>
      </c>
      <c r="F342" s="92">
        <v>1</v>
      </c>
      <c r="G342" s="92"/>
      <c r="H342" s="92"/>
      <c r="I342" s="93"/>
      <c r="J342" s="93"/>
    </row>
    <row r="343" spans="1:11" s="78" customFormat="1" ht="15" collapsed="1">
      <c r="A343" s="73"/>
      <c r="B343" s="74"/>
      <c r="C343" s="74"/>
      <c r="D343" s="75" t="s">
        <v>809</v>
      </c>
      <c r="E343" s="74"/>
      <c r="F343" s="74"/>
      <c r="G343" s="74"/>
      <c r="H343" s="74"/>
      <c r="I343" s="76"/>
      <c r="J343" s="77"/>
    </row>
    <row r="344" spans="1:11" s="78" customFormat="1" ht="15" hidden="1" outlineLevel="1">
      <c r="A344" s="80"/>
      <c r="B344" s="80"/>
      <c r="C344" s="80"/>
      <c r="D344" s="81" t="s">
        <v>497</v>
      </c>
      <c r="E344" s="80"/>
      <c r="F344" s="80"/>
      <c r="G344" s="80"/>
      <c r="H344" s="80"/>
      <c r="I344" s="80"/>
      <c r="J344" s="82"/>
    </row>
    <row r="345" spans="1:11" s="78" customFormat="1" ht="15.75" hidden="1" customHeight="1" outlineLevel="1">
      <c r="A345" s="83">
        <f>IF(ISBLANK(F345),"",COUNTA($F$4:F345)-2-2-2-2)</f>
        <v>275</v>
      </c>
      <c r="B345" s="84" t="s">
        <v>467</v>
      </c>
      <c r="C345" s="85" t="s">
        <v>677</v>
      </c>
      <c r="D345" s="86" t="s">
        <v>678</v>
      </c>
      <c r="E345" s="85" t="s">
        <v>500</v>
      </c>
      <c r="F345" s="87">
        <v>2</v>
      </c>
      <c r="G345" s="124"/>
      <c r="H345" s="124"/>
      <c r="I345" s="167"/>
      <c r="J345" s="88"/>
    </row>
    <row r="346" spans="1:11" s="78" customFormat="1" ht="60" hidden="1" outlineLevel="1">
      <c r="A346" s="83">
        <f>IF(ISBLANK(F346),"",COUNTA($F$4:F346)-2-2-2-2)</f>
        <v>276</v>
      </c>
      <c r="B346" s="84" t="s">
        <v>618</v>
      </c>
      <c r="C346" s="85" t="s">
        <v>679</v>
      </c>
      <c r="D346" s="99" t="s">
        <v>680</v>
      </c>
      <c r="E346" s="85" t="s">
        <v>500</v>
      </c>
      <c r="F346" s="87">
        <v>2</v>
      </c>
      <c r="G346" s="124"/>
      <c r="H346" s="124"/>
      <c r="I346" s="88"/>
      <c r="J346" s="88"/>
    </row>
    <row r="347" spans="1:11" s="78" customFormat="1" ht="15" hidden="1" outlineLevel="1">
      <c r="A347" s="80"/>
      <c r="B347" s="80"/>
      <c r="C347" s="80"/>
      <c r="D347" s="89" t="s">
        <v>504</v>
      </c>
      <c r="E347" s="80"/>
      <c r="F347" s="80"/>
      <c r="G347" s="80"/>
      <c r="H347" s="80"/>
      <c r="I347" s="80"/>
      <c r="J347" s="82"/>
    </row>
    <row r="348" spans="1:11" s="78" customFormat="1" ht="60" hidden="1" outlineLevel="1">
      <c r="A348" s="83">
        <f>IF(ISBLANK(F348),"",COUNTA($F$4:F348)-2-2-2-2)</f>
        <v>277</v>
      </c>
      <c r="B348" s="84" t="s">
        <v>468</v>
      </c>
      <c r="C348" s="85" t="s">
        <v>681</v>
      </c>
      <c r="D348" s="86" t="s">
        <v>682</v>
      </c>
      <c r="E348" s="85" t="s">
        <v>500</v>
      </c>
      <c r="F348" s="87">
        <v>1</v>
      </c>
      <c r="G348" s="124"/>
      <c r="H348" s="124"/>
      <c r="I348" s="167"/>
      <c r="J348" s="88"/>
      <c r="K348" s="104"/>
    </row>
    <row r="349" spans="1:11" s="78" customFormat="1" ht="31.9" hidden="1" customHeight="1" outlineLevel="1">
      <c r="A349" s="83">
        <f>IF(ISBLANK(F349),"",COUNTA($F$4:F349)-2-2-2-2)</f>
        <v>278</v>
      </c>
      <c r="B349" s="84" t="s">
        <v>468</v>
      </c>
      <c r="C349" s="85" t="s">
        <v>683</v>
      </c>
      <c r="D349" s="86" t="s">
        <v>684</v>
      </c>
      <c r="E349" s="85" t="s">
        <v>500</v>
      </c>
      <c r="F349" s="87">
        <v>1</v>
      </c>
      <c r="G349" s="87"/>
      <c r="H349" s="87"/>
      <c r="I349" s="88"/>
      <c r="J349" s="88"/>
    </row>
    <row r="350" spans="1:11" s="78" customFormat="1" ht="30" hidden="1" outlineLevel="1">
      <c r="A350" s="83">
        <f>IF(ISBLANK(F350),"",COUNTA($F$4:F350)-2-2-2-2)</f>
        <v>279</v>
      </c>
      <c r="B350" s="84" t="s">
        <v>468</v>
      </c>
      <c r="C350" s="85" t="s">
        <v>519</v>
      </c>
      <c r="D350" s="86" t="s">
        <v>520</v>
      </c>
      <c r="E350" s="85" t="s">
        <v>500</v>
      </c>
      <c r="F350" s="87">
        <v>1</v>
      </c>
      <c r="G350" s="87"/>
      <c r="H350" s="87"/>
      <c r="I350" s="88"/>
      <c r="J350" s="88"/>
    </row>
    <row r="351" spans="1:11" s="78" customFormat="1" ht="30" hidden="1" outlineLevel="1">
      <c r="A351" s="83">
        <f>IF(ISBLANK(F351),"",COUNTA($F$4:F351)-2-2-2-2)</f>
        <v>280</v>
      </c>
      <c r="B351" s="84" t="s">
        <v>468</v>
      </c>
      <c r="C351" s="85" t="s">
        <v>647</v>
      </c>
      <c r="D351" s="86" t="s">
        <v>648</v>
      </c>
      <c r="E351" s="85" t="s">
        <v>500</v>
      </c>
      <c r="F351" s="87">
        <v>1</v>
      </c>
      <c r="G351" s="124"/>
      <c r="H351" s="124"/>
      <c r="I351" s="88"/>
      <c r="J351" s="88"/>
    </row>
    <row r="352" spans="1:11" s="78" customFormat="1" ht="60" hidden="1" outlineLevel="1">
      <c r="A352" s="83">
        <f>IF(ISBLANK(F352),"",COUNTA($F$4:F352)-2-2-2-2)</f>
        <v>281</v>
      </c>
      <c r="B352" s="84" t="s">
        <v>468</v>
      </c>
      <c r="C352" s="85" t="s">
        <v>685</v>
      </c>
      <c r="D352" s="98" t="s">
        <v>686</v>
      </c>
      <c r="E352" s="85" t="s">
        <v>500</v>
      </c>
      <c r="F352" s="87">
        <v>1</v>
      </c>
      <c r="G352" s="124"/>
      <c r="H352" s="87"/>
      <c r="I352" s="88"/>
      <c r="J352" s="88"/>
    </row>
    <row r="353" spans="1:10" s="78" customFormat="1" ht="30" hidden="1" outlineLevel="1">
      <c r="A353" s="83">
        <f>IF(ISBLANK(F353),"",COUNTA($F$4:F353)-2-2-2-2)</f>
        <v>282</v>
      </c>
      <c r="B353" s="84" t="s">
        <v>468</v>
      </c>
      <c r="C353" s="85" t="s">
        <v>649</v>
      </c>
      <c r="D353" s="86" t="s">
        <v>687</v>
      </c>
      <c r="E353" s="85" t="s">
        <v>500</v>
      </c>
      <c r="F353" s="87">
        <v>1</v>
      </c>
      <c r="G353" s="124"/>
      <c r="H353" s="87"/>
      <c r="I353" s="88"/>
      <c r="J353" s="88"/>
    </row>
    <row r="354" spans="1:10" s="78" customFormat="1" ht="75" hidden="1" outlineLevel="1">
      <c r="A354" s="83">
        <f>IF(ISBLANK(F354),"",COUNTA($F$4:F354)-2-2-2-2)</f>
        <v>283</v>
      </c>
      <c r="B354" s="84" t="s">
        <v>468</v>
      </c>
      <c r="C354" s="85" t="s">
        <v>651</v>
      </c>
      <c r="D354" s="126" t="s">
        <v>652</v>
      </c>
      <c r="E354" s="85" t="s">
        <v>500</v>
      </c>
      <c r="F354" s="87">
        <v>1</v>
      </c>
      <c r="G354" s="124"/>
      <c r="H354" s="87"/>
      <c r="I354" s="88"/>
      <c r="J354" s="88"/>
    </row>
    <row r="355" spans="1:10" s="78" customFormat="1" ht="45" hidden="1" outlineLevel="1">
      <c r="A355" s="83">
        <f>IF(ISBLANK(F355),"",COUNTA($F$4:F355)-2-2-2-2)</f>
        <v>284</v>
      </c>
      <c r="B355" s="84" t="s">
        <v>468</v>
      </c>
      <c r="C355" s="85" t="s">
        <v>653</v>
      </c>
      <c r="D355" s="98" t="s">
        <v>654</v>
      </c>
      <c r="E355" s="85" t="s">
        <v>500</v>
      </c>
      <c r="F355" s="87">
        <v>1</v>
      </c>
      <c r="G355" s="87"/>
      <c r="H355" s="87"/>
      <c r="I355" s="88"/>
      <c r="J355" s="88"/>
    </row>
    <row r="356" spans="1:10" s="78" customFormat="1" ht="45" hidden="1" outlineLevel="1">
      <c r="A356" s="83">
        <f>IF(ISBLANK(F356),"",COUNTA($F$4:F356)-2-2-2-2)</f>
        <v>285</v>
      </c>
      <c r="B356" s="94" t="s">
        <v>468</v>
      </c>
      <c r="C356" s="95" t="s">
        <v>688</v>
      </c>
      <c r="D356" s="96" t="s">
        <v>689</v>
      </c>
      <c r="E356" s="95" t="s">
        <v>500</v>
      </c>
      <c r="F356" s="97">
        <v>2</v>
      </c>
      <c r="G356" s="97"/>
      <c r="H356" s="97"/>
      <c r="I356" s="88"/>
      <c r="J356" s="88"/>
    </row>
    <row r="357" spans="1:10" s="78" customFormat="1" ht="15" hidden="1" outlineLevel="1">
      <c r="A357" s="80"/>
      <c r="B357" s="80"/>
      <c r="C357" s="80"/>
      <c r="D357" s="89" t="s">
        <v>690</v>
      </c>
      <c r="E357" s="80"/>
      <c r="F357" s="80"/>
      <c r="G357" s="80"/>
      <c r="H357" s="80"/>
      <c r="I357" s="80"/>
      <c r="J357" s="82"/>
    </row>
    <row r="358" spans="1:10" ht="30" hidden="1" outlineLevel="1">
      <c r="A358" s="83">
        <f>IF(ISBLANK(F358),"",COUNTA($F$4:F358)-2-2-2-2)</f>
        <v>286</v>
      </c>
      <c r="B358" s="84" t="s">
        <v>466</v>
      </c>
      <c r="C358" s="85" t="s">
        <v>664</v>
      </c>
      <c r="D358" s="86" t="s">
        <v>691</v>
      </c>
      <c r="E358" s="85" t="s">
        <v>500</v>
      </c>
      <c r="F358" s="87">
        <v>1</v>
      </c>
      <c r="G358" s="124"/>
      <c r="H358" s="124"/>
      <c r="I358" s="167"/>
      <c r="J358" s="88"/>
    </row>
    <row r="359" spans="1:10" s="78" customFormat="1" ht="31.9" hidden="1" customHeight="1" outlineLevel="1" thickBot="1">
      <c r="A359" s="83">
        <f>IF(ISBLANK(F359),"",COUNTA($F$4:F359)-2-2-2-2)</f>
        <v>287</v>
      </c>
      <c r="B359" s="84" t="s">
        <v>466</v>
      </c>
      <c r="C359" s="85" t="s">
        <v>543</v>
      </c>
      <c r="D359" s="129" t="s">
        <v>692</v>
      </c>
      <c r="E359" s="85" t="s">
        <v>500</v>
      </c>
      <c r="F359" s="87">
        <v>2</v>
      </c>
      <c r="G359" s="124"/>
      <c r="H359" s="124"/>
      <c r="I359" s="88"/>
      <c r="J359" s="88"/>
    </row>
    <row r="360" spans="1:10" s="78" customFormat="1" ht="15.75" hidden="1" customHeight="1" outlineLevel="1">
      <c r="A360" s="83">
        <f>IF(ISBLANK(F360),"",COUNTA($F$4:F360)-2-2-2-2)</f>
        <v>288</v>
      </c>
      <c r="B360" s="84" t="s">
        <v>466</v>
      </c>
      <c r="C360" s="127" t="s">
        <v>693</v>
      </c>
      <c r="D360" s="131" t="s">
        <v>694</v>
      </c>
      <c r="E360" s="128" t="s">
        <v>500</v>
      </c>
      <c r="F360" s="87">
        <v>1</v>
      </c>
      <c r="G360" s="87"/>
      <c r="H360" s="87"/>
      <c r="I360" s="88"/>
      <c r="J360" s="88"/>
    </row>
    <row r="361" spans="1:10" s="78" customFormat="1" ht="15" hidden="1" outlineLevel="1">
      <c r="A361" s="83">
        <f>IF(ISBLANK(F361),"",COUNTA($F$4:F361)-2-2-2-2)</f>
        <v>289</v>
      </c>
      <c r="B361" s="84" t="s">
        <v>466</v>
      </c>
      <c r="C361" s="127" t="s">
        <v>530</v>
      </c>
      <c r="D361" s="132" t="s">
        <v>531</v>
      </c>
      <c r="E361" s="128" t="s">
        <v>500</v>
      </c>
      <c r="F361" s="87">
        <v>1</v>
      </c>
      <c r="G361" s="87"/>
      <c r="H361" s="87"/>
      <c r="I361" s="88"/>
      <c r="J361" s="88"/>
    </row>
    <row r="362" spans="1:10" s="109" customFormat="1" ht="30" hidden="1" outlineLevel="1">
      <c r="A362" s="83">
        <f>IF(ISBLANK(F362),"",COUNTA($F$4:F362)-2-2-2-2)</f>
        <v>290</v>
      </c>
      <c r="B362" s="84" t="s">
        <v>466</v>
      </c>
      <c r="C362" s="127" t="s">
        <v>532</v>
      </c>
      <c r="D362" s="132" t="s">
        <v>533</v>
      </c>
      <c r="E362" s="128" t="s">
        <v>500</v>
      </c>
      <c r="F362" s="87">
        <v>1</v>
      </c>
      <c r="G362" s="87"/>
      <c r="H362" s="87"/>
      <c r="I362" s="88"/>
      <c r="J362" s="88"/>
    </row>
    <row r="363" spans="1:10" s="109" customFormat="1" ht="15" hidden="1" outlineLevel="1">
      <c r="A363" s="83">
        <f>IF(ISBLANK(F363),"",COUNTA($F$4:F363)-2-2-2-2)</f>
        <v>291</v>
      </c>
      <c r="B363" s="84" t="s">
        <v>466</v>
      </c>
      <c r="C363" s="127" t="s">
        <v>526</v>
      </c>
      <c r="D363" s="132" t="s">
        <v>527</v>
      </c>
      <c r="E363" s="128" t="s">
        <v>500</v>
      </c>
      <c r="F363" s="87">
        <v>1</v>
      </c>
      <c r="G363" s="87"/>
      <c r="H363" s="87"/>
      <c r="I363" s="88"/>
      <c r="J363" s="88"/>
    </row>
    <row r="364" spans="1:10" s="109" customFormat="1" ht="15" hidden="1" outlineLevel="1">
      <c r="A364" s="83">
        <f>IF(ISBLANK(F364),"",COUNTA($F$4:F364)-2-2-2-2)</f>
        <v>292</v>
      </c>
      <c r="B364" s="84" t="s">
        <v>466</v>
      </c>
      <c r="C364" s="127" t="s">
        <v>524</v>
      </c>
      <c r="D364" s="132" t="s">
        <v>525</v>
      </c>
      <c r="E364" s="128" t="s">
        <v>500</v>
      </c>
      <c r="F364" s="87">
        <v>1</v>
      </c>
      <c r="G364" s="87"/>
      <c r="H364" s="87"/>
      <c r="I364" s="88"/>
      <c r="J364" s="88"/>
    </row>
    <row r="365" spans="1:10" s="109" customFormat="1" ht="15" hidden="1" outlineLevel="1">
      <c r="A365" s="83">
        <f>IF(ISBLANK(F365),"",COUNTA($F$4:F365)-2-2-2-2)</f>
        <v>293</v>
      </c>
      <c r="B365" s="84" t="s">
        <v>466</v>
      </c>
      <c r="C365" s="127" t="s">
        <v>528</v>
      </c>
      <c r="D365" s="132" t="s">
        <v>529</v>
      </c>
      <c r="E365" s="128" t="s">
        <v>500</v>
      </c>
      <c r="F365" s="87">
        <v>2</v>
      </c>
      <c r="G365" s="87"/>
      <c r="H365" s="87"/>
      <c r="I365" s="88"/>
      <c r="J365" s="88"/>
    </row>
    <row r="366" spans="1:10" s="109" customFormat="1" ht="15" hidden="1" outlineLevel="1">
      <c r="A366" s="83">
        <f>IF(ISBLANK(F366),"",COUNTA($F$4:F366)-2-2-2-2)</f>
        <v>294</v>
      </c>
      <c r="B366" s="84" t="s">
        <v>466</v>
      </c>
      <c r="C366" s="127" t="s">
        <v>695</v>
      </c>
      <c r="D366" s="132" t="s">
        <v>696</v>
      </c>
      <c r="E366" s="128" t="s">
        <v>500</v>
      </c>
      <c r="F366" s="87">
        <v>1</v>
      </c>
      <c r="G366" s="87"/>
      <c r="H366" s="87"/>
      <c r="I366" s="88"/>
      <c r="J366" s="88"/>
    </row>
    <row r="367" spans="1:10" s="109" customFormat="1" ht="30" hidden="1" outlineLevel="1">
      <c r="A367" s="83">
        <f>IF(ISBLANK(F367),"",COUNTA($F$4:F367)-2-2-2-2)</f>
        <v>295</v>
      </c>
      <c r="B367" s="84" t="s">
        <v>466</v>
      </c>
      <c r="C367" s="127" t="s">
        <v>536</v>
      </c>
      <c r="D367" s="132" t="s">
        <v>697</v>
      </c>
      <c r="E367" s="128" t="s">
        <v>500</v>
      </c>
      <c r="F367" s="87">
        <v>1</v>
      </c>
      <c r="G367" s="87"/>
      <c r="H367" s="87"/>
      <c r="I367" s="88"/>
      <c r="J367" s="88"/>
    </row>
    <row r="368" spans="1:10" s="109" customFormat="1" ht="15.75" hidden="1" outlineLevel="1" thickBot="1">
      <c r="A368" s="83">
        <f>IF(ISBLANK(F368),"",COUNTA($F$4:F368)-2-2-2-2)</f>
        <v>296</v>
      </c>
      <c r="B368" s="84" t="s">
        <v>466</v>
      </c>
      <c r="C368" s="127" t="s">
        <v>698</v>
      </c>
      <c r="D368" s="133" t="s">
        <v>699</v>
      </c>
      <c r="E368" s="128" t="s">
        <v>500</v>
      </c>
      <c r="F368" s="87">
        <v>1</v>
      </c>
      <c r="G368" s="87"/>
      <c r="H368" s="87"/>
      <c r="I368" s="88"/>
      <c r="J368" s="88"/>
    </row>
    <row r="369" spans="1:10" s="109" customFormat="1" ht="30" hidden="1" outlineLevel="1">
      <c r="A369" s="83">
        <f>IF(ISBLANK(F369),"",COUNTA($F$4:F369)-2-2-2-2)</f>
        <v>297</v>
      </c>
      <c r="B369" s="84" t="s">
        <v>466</v>
      </c>
      <c r="C369" s="85" t="s">
        <v>547</v>
      </c>
      <c r="D369" s="130" t="s">
        <v>623</v>
      </c>
      <c r="E369" s="85" t="s">
        <v>500</v>
      </c>
      <c r="F369" s="87">
        <v>1</v>
      </c>
      <c r="G369" s="87"/>
      <c r="H369" s="87"/>
      <c r="I369" s="88"/>
      <c r="J369" s="88"/>
    </row>
    <row r="370" spans="1:10" s="109" customFormat="1" ht="15" hidden="1" outlineLevel="1">
      <c r="A370" s="83">
        <f>IF(ISBLANK(F370),"",COUNTA($F$4:F370)-2-2-2-2)</f>
        <v>298</v>
      </c>
      <c r="B370" s="84" t="s">
        <v>466</v>
      </c>
      <c r="C370" s="85" t="s">
        <v>538</v>
      </c>
      <c r="D370" s="86" t="s">
        <v>539</v>
      </c>
      <c r="E370" s="85" t="s">
        <v>500</v>
      </c>
      <c r="F370" s="87">
        <v>1</v>
      </c>
      <c r="G370" s="124"/>
      <c r="H370" s="124"/>
      <c r="I370" s="167"/>
      <c r="J370" s="88"/>
    </row>
    <row r="371" spans="1:10" s="109" customFormat="1" ht="15" hidden="1" outlineLevel="1">
      <c r="A371" s="83">
        <f>IF(ISBLANK(F371),"",COUNTA($F$4:F371)-2-2-2-2)</f>
        <v>299</v>
      </c>
      <c r="B371" s="84" t="s">
        <v>466</v>
      </c>
      <c r="C371" s="85" t="s">
        <v>700</v>
      </c>
      <c r="D371" s="86" t="s">
        <v>701</v>
      </c>
      <c r="E371" s="85" t="s">
        <v>500</v>
      </c>
      <c r="F371" s="87">
        <v>2</v>
      </c>
      <c r="G371" s="87"/>
      <c r="H371" s="87"/>
      <c r="I371" s="88"/>
      <c r="J371" s="88"/>
    </row>
    <row r="372" spans="1:10" s="78" customFormat="1" ht="15" hidden="1" customHeight="1" outlineLevel="1">
      <c r="A372" s="83">
        <f>IF(ISBLANK(F372),"",COUNTA($F$4:F372)-2-2-2-2)</f>
        <v>300</v>
      </c>
      <c r="B372" s="84" t="s">
        <v>466</v>
      </c>
      <c r="C372" s="85" t="s">
        <v>551</v>
      </c>
      <c r="D372" s="86" t="s">
        <v>552</v>
      </c>
      <c r="E372" s="85" t="s">
        <v>500</v>
      </c>
      <c r="F372" s="87">
        <v>6</v>
      </c>
      <c r="G372" s="87"/>
      <c r="H372" s="87"/>
      <c r="I372" s="88"/>
      <c r="J372" s="88"/>
    </row>
    <row r="373" spans="1:10" s="78" customFormat="1" ht="15" hidden="1" outlineLevel="1">
      <c r="A373" s="80"/>
      <c r="B373" s="80"/>
      <c r="C373" s="80"/>
      <c r="D373" s="89" t="s">
        <v>566</v>
      </c>
      <c r="E373" s="80"/>
      <c r="F373" s="80"/>
      <c r="G373" s="80"/>
      <c r="H373" s="80"/>
      <c r="I373" s="80"/>
      <c r="J373" s="82"/>
    </row>
    <row r="374" spans="1:10" s="78" customFormat="1" ht="15" hidden="1" outlineLevel="1">
      <c r="A374" s="83">
        <f>IF(ISBLANK(F374),"",COUNTA($F$4:F374)-2-2-2-2)</f>
        <v>301</v>
      </c>
      <c r="B374" s="90" t="s">
        <v>469</v>
      </c>
      <c r="C374" s="90" t="s">
        <v>472</v>
      </c>
      <c r="D374" s="91" t="s">
        <v>702</v>
      </c>
      <c r="E374" s="90" t="s">
        <v>500</v>
      </c>
      <c r="F374" s="92">
        <v>1</v>
      </c>
      <c r="G374" s="125"/>
      <c r="H374" s="125"/>
      <c r="I374" s="93"/>
      <c r="J374" s="93"/>
    </row>
    <row r="375" spans="1:10" s="78" customFormat="1" ht="15" hidden="1" outlineLevel="1">
      <c r="A375" s="83">
        <f>IF(ISBLANK(F375),"",COUNTA($F$4:F375)-2-2-2-2)</f>
        <v>302</v>
      </c>
      <c r="B375" s="90" t="s">
        <v>469</v>
      </c>
      <c r="C375" s="90" t="s">
        <v>703</v>
      </c>
      <c r="D375" s="91" t="s">
        <v>704</v>
      </c>
      <c r="E375" s="90" t="s">
        <v>500</v>
      </c>
      <c r="F375" s="92">
        <v>1</v>
      </c>
      <c r="G375" s="125"/>
      <c r="H375" s="92"/>
      <c r="I375" s="93"/>
      <c r="J375" s="93"/>
    </row>
    <row r="376" spans="1:10" s="78" customFormat="1" ht="15" collapsed="1">
      <c r="A376" s="73"/>
      <c r="B376" s="74"/>
      <c r="C376" s="74"/>
      <c r="D376" s="75" t="s">
        <v>808</v>
      </c>
      <c r="E376" s="74"/>
      <c r="F376" s="74"/>
      <c r="G376" s="74"/>
      <c r="H376" s="74"/>
      <c r="I376" s="76"/>
      <c r="J376" s="77"/>
    </row>
    <row r="377" spans="1:10" s="78" customFormat="1" ht="15" hidden="1" outlineLevel="1">
      <c r="A377" s="80"/>
      <c r="B377" s="80"/>
      <c r="C377" s="80"/>
      <c r="D377" s="81" t="s">
        <v>497</v>
      </c>
      <c r="E377" s="80"/>
      <c r="F377" s="80"/>
      <c r="G377" s="80"/>
      <c r="H377" s="80"/>
      <c r="I377" s="80"/>
      <c r="J377" s="82"/>
    </row>
    <row r="378" spans="1:10" s="78" customFormat="1" ht="15" hidden="1" outlineLevel="1">
      <c r="A378" s="83">
        <f>IF(ISBLANK(F378),"",COUNTA($F$4:F378)-2-2-2-2)</f>
        <v>303</v>
      </c>
      <c r="B378" s="84" t="s">
        <v>467</v>
      </c>
      <c r="C378" s="85" t="s">
        <v>677</v>
      </c>
      <c r="D378" s="86" t="s">
        <v>678</v>
      </c>
      <c r="E378" s="85" t="s">
        <v>500</v>
      </c>
      <c r="F378" s="87">
        <v>2</v>
      </c>
      <c r="G378" s="124"/>
      <c r="H378" s="124"/>
      <c r="I378" s="167"/>
      <c r="J378" s="88"/>
    </row>
    <row r="379" spans="1:10" s="78" customFormat="1" ht="14.45" hidden="1" customHeight="1" outlineLevel="1">
      <c r="A379" s="83">
        <f>IF(ISBLANK(F379),"",COUNTA($F$4:F379)-2-2-2-2)</f>
        <v>304</v>
      </c>
      <c r="B379" s="84" t="s">
        <v>618</v>
      </c>
      <c r="C379" s="85" t="s">
        <v>679</v>
      </c>
      <c r="D379" s="99" t="s">
        <v>680</v>
      </c>
      <c r="E379" s="85" t="s">
        <v>500</v>
      </c>
      <c r="F379" s="87">
        <v>2</v>
      </c>
      <c r="G379" s="124"/>
      <c r="H379" s="87"/>
      <c r="I379" s="88"/>
      <c r="J379" s="88"/>
    </row>
    <row r="380" spans="1:10" s="78" customFormat="1" ht="30.6" hidden="1" customHeight="1" outlineLevel="1">
      <c r="A380" s="80"/>
      <c r="B380" s="80"/>
      <c r="C380" s="80"/>
      <c r="D380" s="89" t="s">
        <v>504</v>
      </c>
      <c r="E380" s="80"/>
      <c r="F380" s="80"/>
      <c r="G380" s="80"/>
      <c r="H380" s="80"/>
      <c r="I380" s="80"/>
      <c r="J380" s="82"/>
    </row>
    <row r="381" spans="1:10" s="78" customFormat="1" ht="60" hidden="1" outlineLevel="1">
      <c r="A381" s="83">
        <f>IF(ISBLANK(F381),"",COUNTA($F$4:F381)-2-2-2-2)</f>
        <v>305</v>
      </c>
      <c r="B381" s="84" t="s">
        <v>468</v>
      </c>
      <c r="C381" s="85" t="s">
        <v>681</v>
      </c>
      <c r="D381" s="86" t="s">
        <v>682</v>
      </c>
      <c r="E381" s="85" t="s">
        <v>500</v>
      </c>
      <c r="F381" s="87">
        <v>1</v>
      </c>
      <c r="G381" s="124"/>
      <c r="H381" s="124"/>
      <c r="I381" s="167"/>
      <c r="J381" s="88"/>
    </row>
    <row r="382" spans="1:10" s="78" customFormat="1" ht="30" hidden="1" outlineLevel="1">
      <c r="A382" s="83">
        <f>IF(ISBLANK(F382),"",COUNTA($F$4:F382)-2-2-2-2)</f>
        <v>306</v>
      </c>
      <c r="B382" s="84" t="s">
        <v>468</v>
      </c>
      <c r="C382" s="85" t="s">
        <v>683</v>
      </c>
      <c r="D382" s="86" t="s">
        <v>684</v>
      </c>
      <c r="E382" s="85" t="s">
        <v>500</v>
      </c>
      <c r="F382" s="87">
        <v>1</v>
      </c>
      <c r="G382" s="87"/>
      <c r="H382" s="87"/>
      <c r="I382" s="88"/>
      <c r="J382" s="88"/>
    </row>
    <row r="383" spans="1:10" s="78" customFormat="1" ht="30" hidden="1" outlineLevel="1">
      <c r="A383" s="83">
        <f>IF(ISBLANK(F383),"",COUNTA($F$4:F383)-2-2-2-2)</f>
        <v>307</v>
      </c>
      <c r="B383" s="84" t="s">
        <v>468</v>
      </c>
      <c r="C383" s="85" t="s">
        <v>519</v>
      </c>
      <c r="D383" s="86" t="s">
        <v>520</v>
      </c>
      <c r="E383" s="85" t="s">
        <v>500</v>
      </c>
      <c r="F383" s="87">
        <v>1</v>
      </c>
      <c r="G383" s="87"/>
      <c r="H383" s="87"/>
      <c r="I383" s="88"/>
      <c r="J383" s="88"/>
    </row>
    <row r="384" spans="1:10" s="78" customFormat="1" ht="30" hidden="1" outlineLevel="1">
      <c r="A384" s="83">
        <f>IF(ISBLANK(F384),"",COUNTA($F$4:F384)-2-2-2-2)</f>
        <v>308</v>
      </c>
      <c r="B384" s="84" t="s">
        <v>468</v>
      </c>
      <c r="C384" s="85" t="s">
        <v>647</v>
      </c>
      <c r="D384" s="86" t="s">
        <v>648</v>
      </c>
      <c r="E384" s="85" t="s">
        <v>500</v>
      </c>
      <c r="F384" s="87">
        <v>1</v>
      </c>
      <c r="G384" s="124"/>
      <c r="H384" s="124"/>
      <c r="I384" s="88"/>
      <c r="J384" s="88"/>
    </row>
    <row r="385" spans="1:10" s="78" customFormat="1" ht="60" hidden="1" outlineLevel="1">
      <c r="A385" s="83">
        <f>IF(ISBLANK(F385),"",COUNTA($F$4:F385)-2-2-2-2)</f>
        <v>309</v>
      </c>
      <c r="B385" s="84" t="s">
        <v>468</v>
      </c>
      <c r="C385" s="85" t="s">
        <v>685</v>
      </c>
      <c r="D385" s="98" t="s">
        <v>686</v>
      </c>
      <c r="E385" s="85" t="s">
        <v>500</v>
      </c>
      <c r="F385" s="87">
        <v>1</v>
      </c>
      <c r="G385" s="124"/>
      <c r="H385" s="87"/>
      <c r="I385" s="88"/>
      <c r="J385" s="88"/>
    </row>
    <row r="386" spans="1:10" s="78" customFormat="1" ht="30" hidden="1" outlineLevel="1">
      <c r="A386" s="83">
        <f>IF(ISBLANK(F386),"",COUNTA($F$4:F386)-2-2-2-2)</f>
        <v>310</v>
      </c>
      <c r="B386" s="84" t="s">
        <v>468</v>
      </c>
      <c r="C386" s="85" t="s">
        <v>649</v>
      </c>
      <c r="D386" s="86" t="s">
        <v>687</v>
      </c>
      <c r="E386" s="85" t="s">
        <v>500</v>
      </c>
      <c r="F386" s="87">
        <v>1</v>
      </c>
      <c r="G386" s="124"/>
      <c r="H386" s="87"/>
      <c r="I386" s="88"/>
      <c r="J386" s="88"/>
    </row>
    <row r="387" spans="1:10" s="78" customFormat="1" ht="75" hidden="1" outlineLevel="1">
      <c r="A387" s="83">
        <f>IF(ISBLANK(F387),"",COUNTA($F$4:F387)-2-2-2-2)</f>
        <v>311</v>
      </c>
      <c r="B387" s="84" t="s">
        <v>468</v>
      </c>
      <c r="C387" s="85" t="s">
        <v>651</v>
      </c>
      <c r="D387" s="98" t="s">
        <v>652</v>
      </c>
      <c r="E387" s="85" t="s">
        <v>500</v>
      </c>
      <c r="F387" s="87">
        <v>1</v>
      </c>
      <c r="G387" s="124"/>
      <c r="H387" s="124"/>
      <c r="I387" s="88"/>
      <c r="J387" s="88"/>
    </row>
    <row r="388" spans="1:10" s="78" customFormat="1" ht="45" hidden="1" outlineLevel="1">
      <c r="A388" s="83">
        <f>IF(ISBLANK(F388),"",COUNTA($F$4:F388)-2-2-2-2)</f>
        <v>312</v>
      </c>
      <c r="B388" s="84" t="s">
        <v>468</v>
      </c>
      <c r="C388" s="85" t="s">
        <v>653</v>
      </c>
      <c r="D388" s="98" t="s">
        <v>654</v>
      </c>
      <c r="E388" s="85" t="s">
        <v>500</v>
      </c>
      <c r="F388" s="87">
        <v>1</v>
      </c>
      <c r="G388" s="87"/>
      <c r="H388" s="87"/>
      <c r="I388" s="88"/>
      <c r="J388" s="88"/>
    </row>
    <row r="389" spans="1:10" s="78" customFormat="1" ht="45" hidden="1" outlineLevel="1">
      <c r="A389" s="83">
        <f>IF(ISBLANK(F389),"",COUNTA($F$4:F389)-2-2-2-2)</f>
        <v>313</v>
      </c>
      <c r="B389" s="94" t="s">
        <v>468</v>
      </c>
      <c r="C389" s="95" t="s">
        <v>688</v>
      </c>
      <c r="D389" s="96" t="s">
        <v>689</v>
      </c>
      <c r="E389" s="95" t="s">
        <v>500</v>
      </c>
      <c r="F389" s="97">
        <v>2</v>
      </c>
      <c r="G389" s="97"/>
      <c r="H389" s="97"/>
      <c r="I389" s="88"/>
      <c r="J389" s="88"/>
    </row>
    <row r="390" spans="1:10" s="78" customFormat="1" ht="15" hidden="1" outlineLevel="1">
      <c r="A390" s="80"/>
      <c r="B390" s="80"/>
      <c r="C390" s="80"/>
      <c r="D390" s="89" t="s">
        <v>690</v>
      </c>
      <c r="E390" s="80"/>
      <c r="F390" s="80"/>
      <c r="G390" s="80"/>
      <c r="H390" s="80"/>
      <c r="I390" s="80"/>
      <c r="J390" s="82"/>
    </row>
    <row r="391" spans="1:10" s="78" customFormat="1" ht="30" hidden="1" outlineLevel="1">
      <c r="A391" s="83">
        <f>IF(ISBLANK(F391),"",COUNTA($F$4:F391)-2-2-2-2)</f>
        <v>314</v>
      </c>
      <c r="B391" s="84" t="s">
        <v>466</v>
      </c>
      <c r="C391" s="85" t="s">
        <v>664</v>
      </c>
      <c r="D391" s="86" t="s">
        <v>691</v>
      </c>
      <c r="E391" s="85" t="s">
        <v>500</v>
      </c>
      <c r="F391" s="87">
        <v>1</v>
      </c>
      <c r="G391" s="124"/>
      <c r="H391" s="124"/>
      <c r="I391" s="167"/>
      <c r="J391" s="88"/>
    </row>
    <row r="392" spans="1:10" s="78" customFormat="1" ht="15" hidden="1" outlineLevel="1">
      <c r="A392" s="83">
        <f>IF(ISBLANK(F392),"",COUNTA($F$4:F392)-2-2-2-2)</f>
        <v>315</v>
      </c>
      <c r="B392" s="84" t="s">
        <v>466</v>
      </c>
      <c r="C392" s="85" t="s">
        <v>543</v>
      </c>
      <c r="D392" s="86" t="s">
        <v>692</v>
      </c>
      <c r="E392" s="85" t="s">
        <v>500</v>
      </c>
      <c r="F392" s="87">
        <v>2</v>
      </c>
      <c r="G392" s="124"/>
      <c r="H392" s="124"/>
      <c r="I392" s="88"/>
      <c r="J392" s="88"/>
    </row>
    <row r="393" spans="1:10" s="78" customFormat="1" ht="15" hidden="1" outlineLevel="1">
      <c r="A393" s="83">
        <f>IF(ISBLANK(F393),"",COUNTA($F$4:F393)-2-2-2-2)</f>
        <v>316</v>
      </c>
      <c r="B393" s="84" t="s">
        <v>466</v>
      </c>
      <c r="C393" s="85" t="s">
        <v>693</v>
      </c>
      <c r="D393" s="86" t="s">
        <v>694</v>
      </c>
      <c r="E393" s="85" t="s">
        <v>500</v>
      </c>
      <c r="F393" s="87">
        <v>1</v>
      </c>
      <c r="G393" s="87"/>
      <c r="H393" s="87"/>
      <c r="I393" s="88"/>
      <c r="J393" s="88"/>
    </row>
    <row r="394" spans="1:10" s="78" customFormat="1" ht="15" hidden="1" outlineLevel="1">
      <c r="A394" s="83">
        <f>IF(ISBLANK(F394),"",COUNTA($F$4:F394)-2-2-2-2)</f>
        <v>317</v>
      </c>
      <c r="B394" s="84" t="s">
        <v>466</v>
      </c>
      <c r="C394" s="85" t="s">
        <v>530</v>
      </c>
      <c r="D394" s="86" t="s">
        <v>531</v>
      </c>
      <c r="E394" s="85" t="s">
        <v>500</v>
      </c>
      <c r="F394" s="87">
        <v>1</v>
      </c>
      <c r="G394" s="87"/>
      <c r="H394" s="87"/>
      <c r="I394" s="88"/>
      <c r="J394" s="88"/>
    </row>
    <row r="395" spans="1:10" s="78" customFormat="1" ht="30" hidden="1" outlineLevel="1">
      <c r="A395" s="83">
        <f>IF(ISBLANK(F395),"",COUNTA($F$4:F395)-2-2-2-2)</f>
        <v>318</v>
      </c>
      <c r="B395" s="84" t="s">
        <v>466</v>
      </c>
      <c r="C395" s="85" t="s">
        <v>532</v>
      </c>
      <c r="D395" s="86" t="s">
        <v>533</v>
      </c>
      <c r="E395" s="85" t="s">
        <v>500</v>
      </c>
      <c r="F395" s="87">
        <v>1</v>
      </c>
      <c r="G395" s="87"/>
      <c r="H395" s="87"/>
      <c r="I395" s="88"/>
      <c r="J395" s="88"/>
    </row>
    <row r="396" spans="1:10" s="78" customFormat="1" ht="15" hidden="1" outlineLevel="1">
      <c r="A396" s="83">
        <f>IF(ISBLANK(F396),"",COUNTA($F$4:F396)-2-2-2-2)</f>
        <v>319</v>
      </c>
      <c r="B396" s="84" t="s">
        <v>466</v>
      </c>
      <c r="C396" s="85" t="s">
        <v>526</v>
      </c>
      <c r="D396" s="86" t="s">
        <v>527</v>
      </c>
      <c r="E396" s="85" t="s">
        <v>500</v>
      </c>
      <c r="F396" s="87">
        <v>1</v>
      </c>
      <c r="G396" s="87"/>
      <c r="H396" s="87"/>
      <c r="I396" s="88"/>
      <c r="J396" s="88"/>
    </row>
    <row r="397" spans="1:10" s="78" customFormat="1" ht="15" hidden="1" outlineLevel="1">
      <c r="A397" s="83">
        <f>IF(ISBLANK(F397),"",COUNTA($F$4:F397)-2-2-2-2)</f>
        <v>320</v>
      </c>
      <c r="B397" s="84" t="s">
        <v>466</v>
      </c>
      <c r="C397" s="85" t="s">
        <v>524</v>
      </c>
      <c r="D397" s="86" t="s">
        <v>525</v>
      </c>
      <c r="E397" s="85" t="s">
        <v>500</v>
      </c>
      <c r="F397" s="87">
        <v>1</v>
      </c>
      <c r="G397" s="87"/>
      <c r="H397" s="87"/>
      <c r="I397" s="88"/>
      <c r="J397" s="88"/>
    </row>
    <row r="398" spans="1:10" s="78" customFormat="1" ht="15" hidden="1" outlineLevel="1">
      <c r="A398" s="83">
        <f>IF(ISBLANK(F398),"",COUNTA($F$4:F398)-2-2-2-2)</f>
        <v>321</v>
      </c>
      <c r="B398" s="84" t="s">
        <v>466</v>
      </c>
      <c r="C398" s="85" t="s">
        <v>528</v>
      </c>
      <c r="D398" s="86" t="s">
        <v>529</v>
      </c>
      <c r="E398" s="85" t="s">
        <v>500</v>
      </c>
      <c r="F398" s="87">
        <v>2</v>
      </c>
      <c r="G398" s="87"/>
      <c r="H398" s="87"/>
      <c r="I398" s="88"/>
      <c r="J398" s="88"/>
    </row>
    <row r="399" spans="1:10" s="78" customFormat="1" ht="15" hidden="1" outlineLevel="1">
      <c r="A399" s="83">
        <f>IF(ISBLANK(F399),"",COUNTA($F$4:F399)-2-2-2-2)</f>
        <v>322</v>
      </c>
      <c r="B399" s="84" t="s">
        <v>466</v>
      </c>
      <c r="C399" s="85" t="s">
        <v>695</v>
      </c>
      <c r="D399" s="86" t="s">
        <v>696</v>
      </c>
      <c r="E399" s="85" t="s">
        <v>500</v>
      </c>
      <c r="F399" s="87">
        <v>1</v>
      </c>
      <c r="G399" s="87"/>
      <c r="H399" s="87"/>
      <c r="I399" s="88"/>
      <c r="J399" s="88"/>
    </row>
    <row r="400" spans="1:10" s="78" customFormat="1" ht="30" hidden="1" outlineLevel="1">
      <c r="A400" s="83">
        <f>IF(ISBLANK(F400),"",COUNTA($F$4:F400)-2-2-2-2)</f>
        <v>323</v>
      </c>
      <c r="B400" s="84" t="s">
        <v>466</v>
      </c>
      <c r="C400" s="85" t="s">
        <v>536</v>
      </c>
      <c r="D400" s="86" t="s">
        <v>697</v>
      </c>
      <c r="E400" s="85" t="s">
        <v>500</v>
      </c>
      <c r="F400" s="87">
        <v>1</v>
      </c>
      <c r="G400" s="87"/>
      <c r="H400" s="87"/>
      <c r="I400" s="88"/>
      <c r="J400" s="88"/>
    </row>
    <row r="401" spans="1:10" s="78" customFormat="1" ht="15" hidden="1" outlineLevel="1">
      <c r="A401" s="83">
        <f>IF(ISBLANK(F401),"",COUNTA($F$4:F401)-2-2-2-2)</f>
        <v>324</v>
      </c>
      <c r="B401" s="84" t="s">
        <v>466</v>
      </c>
      <c r="C401" s="85" t="s">
        <v>698</v>
      </c>
      <c r="D401" s="86" t="s">
        <v>699</v>
      </c>
      <c r="E401" s="85" t="s">
        <v>500</v>
      </c>
      <c r="F401" s="87">
        <v>1</v>
      </c>
      <c r="G401" s="87"/>
      <c r="H401" s="87"/>
      <c r="I401" s="88"/>
      <c r="J401" s="88"/>
    </row>
    <row r="402" spans="1:10" s="78" customFormat="1" ht="30" hidden="1" outlineLevel="1">
      <c r="A402" s="83">
        <f>IF(ISBLANK(F402),"",COUNTA($F$4:F402)-2-2-2-2)</f>
        <v>325</v>
      </c>
      <c r="B402" s="84" t="s">
        <v>466</v>
      </c>
      <c r="C402" s="85" t="s">
        <v>547</v>
      </c>
      <c r="D402" s="86" t="s">
        <v>623</v>
      </c>
      <c r="E402" s="85" t="s">
        <v>500</v>
      </c>
      <c r="F402" s="87">
        <v>1</v>
      </c>
      <c r="G402" s="87"/>
      <c r="H402" s="87"/>
      <c r="I402" s="88"/>
      <c r="J402" s="88"/>
    </row>
    <row r="403" spans="1:10" s="78" customFormat="1" ht="15" hidden="1" outlineLevel="1">
      <c r="A403" s="83">
        <f>IF(ISBLANK(F403),"",COUNTA($F$4:F403)-2-2-2-2)</f>
        <v>326</v>
      </c>
      <c r="B403" s="84" t="s">
        <v>466</v>
      </c>
      <c r="C403" s="85" t="s">
        <v>538</v>
      </c>
      <c r="D403" s="86" t="s">
        <v>539</v>
      </c>
      <c r="E403" s="85" t="s">
        <v>500</v>
      </c>
      <c r="F403" s="87">
        <v>1</v>
      </c>
      <c r="G403" s="124"/>
      <c r="H403" s="124"/>
      <c r="I403" s="167"/>
      <c r="J403" s="88"/>
    </row>
    <row r="404" spans="1:10" s="78" customFormat="1" ht="15" hidden="1" outlineLevel="1">
      <c r="A404" s="83">
        <f>IF(ISBLANK(F404),"",COUNTA($F$4:F404)-2-2-2-2)</f>
        <v>327</v>
      </c>
      <c r="B404" s="84" t="s">
        <v>466</v>
      </c>
      <c r="C404" s="85" t="s">
        <v>700</v>
      </c>
      <c r="D404" s="86" t="s">
        <v>701</v>
      </c>
      <c r="E404" s="85" t="s">
        <v>500</v>
      </c>
      <c r="F404" s="87">
        <v>2</v>
      </c>
      <c r="G404" s="87"/>
      <c r="H404" s="87"/>
      <c r="I404" s="88"/>
      <c r="J404" s="88"/>
    </row>
    <row r="405" spans="1:10" s="78" customFormat="1" ht="15" hidden="1" outlineLevel="1">
      <c r="A405" s="83">
        <f>IF(ISBLANK(F405),"",COUNTA($F$4:F405)-2-2-2-2)</f>
        <v>328</v>
      </c>
      <c r="B405" s="84" t="s">
        <v>466</v>
      </c>
      <c r="C405" s="85" t="s">
        <v>551</v>
      </c>
      <c r="D405" s="86" t="s">
        <v>552</v>
      </c>
      <c r="E405" s="85" t="s">
        <v>500</v>
      </c>
      <c r="F405" s="87">
        <v>6</v>
      </c>
      <c r="G405" s="87"/>
      <c r="H405" s="87"/>
      <c r="I405" s="88"/>
      <c r="J405" s="88"/>
    </row>
    <row r="406" spans="1:10" s="78" customFormat="1" ht="15" hidden="1" outlineLevel="1">
      <c r="A406" s="80"/>
      <c r="B406" s="80"/>
      <c r="C406" s="80"/>
      <c r="D406" s="89" t="s">
        <v>566</v>
      </c>
      <c r="E406" s="80"/>
      <c r="F406" s="80"/>
      <c r="G406" s="80"/>
      <c r="H406" s="80"/>
      <c r="I406" s="80"/>
      <c r="J406" s="82"/>
    </row>
    <row r="407" spans="1:10" s="78" customFormat="1" ht="15" hidden="1" outlineLevel="1">
      <c r="A407" s="83">
        <f>IF(ISBLANK(F407),"",COUNTA($F$4:F407)-2-2-2-2)</f>
        <v>329</v>
      </c>
      <c r="B407" s="90" t="s">
        <v>469</v>
      </c>
      <c r="C407" s="90" t="s">
        <v>472</v>
      </c>
      <c r="D407" s="91" t="s">
        <v>702</v>
      </c>
      <c r="E407" s="90" t="s">
        <v>500</v>
      </c>
      <c r="F407" s="92">
        <v>1</v>
      </c>
      <c r="G407" s="125"/>
      <c r="H407" s="125"/>
      <c r="I407" s="93"/>
      <c r="J407" s="93"/>
    </row>
    <row r="408" spans="1:10" s="78" customFormat="1" ht="15" hidden="1" outlineLevel="1">
      <c r="A408" s="83">
        <f>IF(ISBLANK(F408),"",COUNTA($F$4:F408)-2-2-2-2)</f>
        <v>330</v>
      </c>
      <c r="B408" s="90" t="s">
        <v>469</v>
      </c>
      <c r="C408" s="90" t="s">
        <v>703</v>
      </c>
      <c r="D408" s="91" t="s">
        <v>704</v>
      </c>
      <c r="E408" s="90" t="s">
        <v>500</v>
      </c>
      <c r="F408" s="92">
        <v>1</v>
      </c>
      <c r="G408" s="125"/>
      <c r="H408" s="92"/>
      <c r="I408" s="93"/>
      <c r="J408" s="93"/>
    </row>
    <row r="409" spans="1:10" s="78" customFormat="1" ht="15" collapsed="1">
      <c r="A409" s="73"/>
      <c r="B409" s="74"/>
      <c r="C409" s="74"/>
      <c r="D409" s="75" t="s">
        <v>810</v>
      </c>
      <c r="E409" s="74"/>
      <c r="F409" s="74"/>
      <c r="G409" s="74"/>
      <c r="H409" s="74"/>
      <c r="I409" s="76"/>
      <c r="J409" s="77"/>
    </row>
    <row r="410" spans="1:10" s="78" customFormat="1" ht="15" hidden="1" outlineLevel="1">
      <c r="A410" s="80"/>
      <c r="B410" s="80"/>
      <c r="C410" s="80"/>
      <c r="D410" s="81" t="s">
        <v>497</v>
      </c>
      <c r="E410" s="80"/>
      <c r="F410" s="80"/>
      <c r="G410" s="80"/>
      <c r="H410" s="80"/>
      <c r="I410" s="80"/>
      <c r="J410" s="82"/>
    </row>
    <row r="411" spans="1:10" s="78" customFormat="1" ht="15" hidden="1" outlineLevel="1">
      <c r="A411" s="83">
        <f>IF(ISBLANK(F411),"",COUNTA($F$4:F411)-2-2-2-2)</f>
        <v>331</v>
      </c>
      <c r="B411" s="84" t="s">
        <v>467</v>
      </c>
      <c r="C411" s="85" t="s">
        <v>677</v>
      </c>
      <c r="D411" s="86" t="s">
        <v>678</v>
      </c>
      <c r="E411" s="85" t="s">
        <v>500</v>
      </c>
      <c r="F411" s="87">
        <v>2</v>
      </c>
      <c r="G411" s="87"/>
      <c r="H411" s="87"/>
      <c r="I411" s="88"/>
      <c r="J411" s="88"/>
    </row>
    <row r="412" spans="1:10" s="78" customFormat="1" ht="60" hidden="1" outlineLevel="1">
      <c r="A412" s="83">
        <f>IF(ISBLANK(F412),"",COUNTA($F$4:F412)-2-2-2-2)</f>
        <v>332</v>
      </c>
      <c r="B412" s="84" t="s">
        <v>618</v>
      </c>
      <c r="C412" s="85" t="s">
        <v>679</v>
      </c>
      <c r="D412" s="99" t="s">
        <v>680</v>
      </c>
      <c r="E412" s="85" t="s">
        <v>500</v>
      </c>
      <c r="F412" s="87">
        <v>2</v>
      </c>
      <c r="G412" s="87"/>
      <c r="H412" s="87"/>
      <c r="I412" s="88"/>
      <c r="J412" s="88"/>
    </row>
    <row r="413" spans="1:10" s="78" customFormat="1" ht="15" hidden="1" outlineLevel="1">
      <c r="A413" s="80"/>
      <c r="B413" s="80"/>
      <c r="C413" s="80"/>
      <c r="D413" s="89" t="s">
        <v>504</v>
      </c>
      <c r="E413" s="80"/>
      <c r="F413" s="80"/>
      <c r="G413" s="80"/>
      <c r="H413" s="80"/>
      <c r="I413" s="80"/>
      <c r="J413" s="82"/>
    </row>
    <row r="414" spans="1:10" s="78" customFormat="1" ht="60" hidden="1" outlineLevel="1">
      <c r="A414" s="83">
        <f>IF(ISBLANK(F414),"",COUNTA($F$4:F414)-2-2-2-2)</f>
        <v>333</v>
      </c>
      <c r="B414" s="84" t="s">
        <v>468</v>
      </c>
      <c r="C414" s="85" t="s">
        <v>681</v>
      </c>
      <c r="D414" s="86" t="s">
        <v>682</v>
      </c>
      <c r="E414" s="85" t="s">
        <v>500</v>
      </c>
      <c r="F414" s="87">
        <v>1</v>
      </c>
      <c r="G414" s="87"/>
      <c r="H414" s="87"/>
      <c r="I414" s="88"/>
      <c r="J414" s="88"/>
    </row>
    <row r="415" spans="1:10" s="78" customFormat="1" ht="30" hidden="1" outlineLevel="1">
      <c r="A415" s="83">
        <f>IF(ISBLANK(F415),"",COUNTA($F$4:F415)-2-2-2-2)</f>
        <v>334</v>
      </c>
      <c r="B415" s="84" t="s">
        <v>468</v>
      </c>
      <c r="C415" s="85" t="s">
        <v>683</v>
      </c>
      <c r="D415" s="86" t="s">
        <v>684</v>
      </c>
      <c r="E415" s="85" t="s">
        <v>500</v>
      </c>
      <c r="F415" s="87">
        <v>1</v>
      </c>
      <c r="G415" s="87"/>
      <c r="H415" s="87"/>
      <c r="I415" s="88"/>
      <c r="J415" s="88"/>
    </row>
    <row r="416" spans="1:10" s="78" customFormat="1" ht="30" hidden="1" outlineLevel="1">
      <c r="A416" s="83">
        <f>IF(ISBLANK(F416),"",COUNTA($F$4:F416)-2-2-2-2)</f>
        <v>335</v>
      </c>
      <c r="B416" s="84" t="s">
        <v>468</v>
      </c>
      <c r="C416" s="85" t="s">
        <v>519</v>
      </c>
      <c r="D416" s="86" t="s">
        <v>520</v>
      </c>
      <c r="E416" s="85" t="s">
        <v>500</v>
      </c>
      <c r="F416" s="87">
        <v>1</v>
      </c>
      <c r="G416" s="87"/>
      <c r="H416" s="87"/>
      <c r="I416" s="88"/>
      <c r="J416" s="88"/>
    </row>
    <row r="417" spans="1:10" s="78" customFormat="1" ht="30" hidden="1" outlineLevel="1">
      <c r="A417" s="83">
        <f>IF(ISBLANK(F417),"",COUNTA($F$4:F417)-2-2-2-2)</f>
        <v>336</v>
      </c>
      <c r="B417" s="84" t="s">
        <v>468</v>
      </c>
      <c r="C417" s="85" t="s">
        <v>647</v>
      </c>
      <c r="D417" s="86" t="s">
        <v>648</v>
      </c>
      <c r="E417" s="85" t="s">
        <v>500</v>
      </c>
      <c r="F417" s="87">
        <v>1</v>
      </c>
      <c r="G417" s="87"/>
      <c r="H417" s="87"/>
      <c r="I417" s="88"/>
      <c r="J417" s="88"/>
    </row>
    <row r="418" spans="1:10" ht="60" hidden="1" outlineLevel="1">
      <c r="A418" s="83">
        <f>IF(ISBLANK(F418),"",COUNTA($F$4:F418)-2-2-2-2)</f>
        <v>337</v>
      </c>
      <c r="B418" s="84" t="s">
        <v>468</v>
      </c>
      <c r="C418" s="85" t="s">
        <v>685</v>
      </c>
      <c r="D418" s="98" t="s">
        <v>686</v>
      </c>
      <c r="E418" s="85" t="s">
        <v>500</v>
      </c>
      <c r="F418" s="87">
        <v>1</v>
      </c>
      <c r="G418" s="87"/>
      <c r="H418" s="87"/>
      <c r="I418" s="88"/>
      <c r="J418" s="88"/>
    </row>
    <row r="419" spans="1:10" ht="30" hidden="1" outlineLevel="1">
      <c r="A419" s="83">
        <f>IF(ISBLANK(F419),"",COUNTA($F$4:F419)-2-2-2-2)</f>
        <v>338</v>
      </c>
      <c r="B419" s="84" t="s">
        <v>468</v>
      </c>
      <c r="C419" s="85" t="s">
        <v>649</v>
      </c>
      <c r="D419" s="86" t="s">
        <v>687</v>
      </c>
      <c r="E419" s="85" t="s">
        <v>500</v>
      </c>
      <c r="F419" s="87">
        <v>1</v>
      </c>
      <c r="G419" s="87"/>
      <c r="H419" s="87"/>
      <c r="I419" s="88"/>
      <c r="J419" s="88"/>
    </row>
    <row r="420" spans="1:10" ht="75" hidden="1" outlineLevel="1">
      <c r="A420" s="83">
        <f>IF(ISBLANK(F420),"",COUNTA($F$4:F420)-2-2-2-2)</f>
        <v>339</v>
      </c>
      <c r="B420" s="84" t="s">
        <v>468</v>
      </c>
      <c r="C420" s="85" t="s">
        <v>651</v>
      </c>
      <c r="D420" s="98" t="s">
        <v>652</v>
      </c>
      <c r="E420" s="85" t="s">
        <v>500</v>
      </c>
      <c r="F420" s="87">
        <v>1</v>
      </c>
      <c r="G420" s="87"/>
      <c r="H420" s="87"/>
      <c r="I420" s="88"/>
      <c r="J420" s="88"/>
    </row>
    <row r="421" spans="1:10" ht="45" hidden="1" outlineLevel="1">
      <c r="A421" s="83">
        <f>IF(ISBLANK(F421),"",COUNTA($F$4:F421)-2-2-2-2)</f>
        <v>340</v>
      </c>
      <c r="B421" s="84" t="s">
        <v>468</v>
      </c>
      <c r="C421" s="85" t="s">
        <v>653</v>
      </c>
      <c r="D421" s="98" t="s">
        <v>654</v>
      </c>
      <c r="E421" s="85" t="s">
        <v>500</v>
      </c>
      <c r="F421" s="87">
        <v>1</v>
      </c>
      <c r="G421" s="87"/>
      <c r="H421" s="87"/>
      <c r="I421" s="88"/>
      <c r="J421" s="88"/>
    </row>
    <row r="422" spans="1:10" ht="45" hidden="1" outlineLevel="1">
      <c r="A422" s="83">
        <f>IF(ISBLANK(F422),"",COUNTA($F$4:F422)-2-2-2-2)</f>
        <v>341</v>
      </c>
      <c r="B422" s="94" t="s">
        <v>468</v>
      </c>
      <c r="C422" s="95" t="s">
        <v>688</v>
      </c>
      <c r="D422" s="96" t="s">
        <v>689</v>
      </c>
      <c r="E422" s="95" t="s">
        <v>500</v>
      </c>
      <c r="F422" s="97">
        <v>2</v>
      </c>
      <c r="G422" s="97"/>
      <c r="H422" s="97"/>
      <c r="I422" s="88"/>
      <c r="J422" s="88"/>
    </row>
    <row r="423" spans="1:10" ht="15" hidden="1" outlineLevel="1">
      <c r="A423" s="80"/>
      <c r="B423" s="80"/>
      <c r="C423" s="80"/>
      <c r="D423" s="89" t="s">
        <v>690</v>
      </c>
      <c r="E423" s="80"/>
      <c r="F423" s="80"/>
      <c r="G423" s="80"/>
      <c r="H423" s="80"/>
      <c r="I423" s="80"/>
      <c r="J423" s="82"/>
    </row>
    <row r="424" spans="1:10" ht="30" hidden="1" outlineLevel="1">
      <c r="A424" s="83">
        <f>IF(ISBLANK(F424),"",COUNTA($F$4:F424)-2-2-2-2)</f>
        <v>342</v>
      </c>
      <c r="B424" s="84" t="s">
        <v>466</v>
      </c>
      <c r="C424" s="85" t="s">
        <v>664</v>
      </c>
      <c r="D424" s="86" t="s">
        <v>691</v>
      </c>
      <c r="E424" s="85" t="s">
        <v>500</v>
      </c>
      <c r="F424" s="87">
        <v>1</v>
      </c>
      <c r="G424" s="87"/>
      <c r="H424" s="87"/>
      <c r="I424" s="88"/>
      <c r="J424" s="88"/>
    </row>
    <row r="425" spans="1:10" ht="15" hidden="1" outlineLevel="1">
      <c r="A425" s="83">
        <f>IF(ISBLANK(F425),"",COUNTA($F$4:F425)-2-2-2-2)</f>
        <v>343</v>
      </c>
      <c r="B425" s="84" t="s">
        <v>466</v>
      </c>
      <c r="C425" s="85" t="s">
        <v>543</v>
      </c>
      <c r="D425" s="86" t="s">
        <v>692</v>
      </c>
      <c r="E425" s="85" t="s">
        <v>500</v>
      </c>
      <c r="F425" s="87">
        <v>2</v>
      </c>
      <c r="G425" s="87"/>
      <c r="H425" s="87"/>
      <c r="I425" s="88"/>
      <c r="J425" s="88"/>
    </row>
    <row r="426" spans="1:10" ht="15" hidden="1" outlineLevel="1">
      <c r="A426" s="83">
        <f>IF(ISBLANK(F426),"",COUNTA($F$4:F426)-2-2-2-2)</f>
        <v>344</v>
      </c>
      <c r="B426" s="84" t="s">
        <v>466</v>
      </c>
      <c r="C426" s="85" t="s">
        <v>693</v>
      </c>
      <c r="D426" s="86" t="s">
        <v>694</v>
      </c>
      <c r="E426" s="85" t="s">
        <v>500</v>
      </c>
      <c r="F426" s="87">
        <v>1</v>
      </c>
      <c r="G426" s="87"/>
      <c r="H426" s="87"/>
      <c r="I426" s="88"/>
      <c r="J426" s="88"/>
    </row>
    <row r="427" spans="1:10" ht="15" hidden="1" outlineLevel="1">
      <c r="A427" s="83">
        <f>IF(ISBLANK(F427),"",COUNTA($F$4:F427)-2-2-2-2)</f>
        <v>345</v>
      </c>
      <c r="B427" s="84" t="s">
        <v>466</v>
      </c>
      <c r="C427" s="85" t="s">
        <v>530</v>
      </c>
      <c r="D427" s="86" t="s">
        <v>531</v>
      </c>
      <c r="E427" s="85" t="s">
        <v>500</v>
      </c>
      <c r="F427" s="87">
        <v>1</v>
      </c>
      <c r="G427" s="87"/>
      <c r="H427" s="87"/>
      <c r="I427" s="88"/>
      <c r="J427" s="88"/>
    </row>
    <row r="428" spans="1:10" ht="30" hidden="1" outlineLevel="1">
      <c r="A428" s="83">
        <f>IF(ISBLANK(F428),"",COUNTA($F$4:F428)-2-2-2-2)</f>
        <v>346</v>
      </c>
      <c r="B428" s="84" t="s">
        <v>466</v>
      </c>
      <c r="C428" s="85" t="s">
        <v>532</v>
      </c>
      <c r="D428" s="86" t="s">
        <v>533</v>
      </c>
      <c r="E428" s="85" t="s">
        <v>500</v>
      </c>
      <c r="F428" s="87">
        <v>1</v>
      </c>
      <c r="G428" s="87"/>
      <c r="H428" s="87"/>
      <c r="I428" s="88"/>
      <c r="J428" s="88"/>
    </row>
    <row r="429" spans="1:10" ht="15" hidden="1" outlineLevel="1">
      <c r="A429" s="83">
        <f>IF(ISBLANK(F429),"",COUNTA($F$4:F429)-2-2-2-2)</f>
        <v>347</v>
      </c>
      <c r="B429" s="84" t="s">
        <v>466</v>
      </c>
      <c r="C429" s="85" t="s">
        <v>526</v>
      </c>
      <c r="D429" s="86" t="s">
        <v>527</v>
      </c>
      <c r="E429" s="85" t="s">
        <v>500</v>
      </c>
      <c r="F429" s="87">
        <v>1</v>
      </c>
      <c r="G429" s="87"/>
      <c r="H429" s="87"/>
      <c r="I429" s="88"/>
      <c r="J429" s="88"/>
    </row>
    <row r="430" spans="1:10" ht="15" hidden="1" outlineLevel="1">
      <c r="A430" s="83">
        <f>IF(ISBLANK(F430),"",COUNTA($F$4:F430)-2-2-2-2)</f>
        <v>348</v>
      </c>
      <c r="B430" s="84" t="s">
        <v>466</v>
      </c>
      <c r="C430" s="85" t="s">
        <v>524</v>
      </c>
      <c r="D430" s="86" t="s">
        <v>525</v>
      </c>
      <c r="E430" s="85" t="s">
        <v>500</v>
      </c>
      <c r="F430" s="87">
        <v>1</v>
      </c>
      <c r="G430" s="87"/>
      <c r="H430" s="87"/>
      <c r="I430" s="88"/>
      <c r="J430" s="88"/>
    </row>
    <row r="431" spans="1:10" ht="15" hidden="1" outlineLevel="1">
      <c r="A431" s="83">
        <f>IF(ISBLANK(F431),"",COUNTA($F$4:F431)-2-2-2-2)</f>
        <v>349</v>
      </c>
      <c r="B431" s="84" t="s">
        <v>466</v>
      </c>
      <c r="C431" s="85" t="s">
        <v>528</v>
      </c>
      <c r="D431" s="86" t="s">
        <v>529</v>
      </c>
      <c r="E431" s="85" t="s">
        <v>500</v>
      </c>
      <c r="F431" s="87">
        <v>2</v>
      </c>
      <c r="G431" s="87"/>
      <c r="H431" s="87"/>
      <c r="I431" s="88"/>
      <c r="J431" s="88"/>
    </row>
    <row r="432" spans="1:10" ht="15" hidden="1" outlineLevel="1">
      <c r="A432" s="83">
        <f>IF(ISBLANK(F432),"",COUNTA($F$4:F432)-2-2-2-2)</f>
        <v>350</v>
      </c>
      <c r="B432" s="84" t="s">
        <v>466</v>
      </c>
      <c r="C432" s="85" t="s">
        <v>695</v>
      </c>
      <c r="D432" s="86" t="s">
        <v>696</v>
      </c>
      <c r="E432" s="85" t="s">
        <v>500</v>
      </c>
      <c r="F432" s="87">
        <v>1</v>
      </c>
      <c r="G432" s="87"/>
      <c r="H432" s="87"/>
      <c r="I432" s="88"/>
      <c r="J432" s="88"/>
    </row>
    <row r="433" spans="1:10" ht="30" hidden="1" outlineLevel="1">
      <c r="A433" s="83">
        <f>IF(ISBLANK(F433),"",COUNTA($F$4:F433)-2-2-2-2)</f>
        <v>351</v>
      </c>
      <c r="B433" s="84" t="s">
        <v>466</v>
      </c>
      <c r="C433" s="85" t="s">
        <v>536</v>
      </c>
      <c r="D433" s="86" t="s">
        <v>697</v>
      </c>
      <c r="E433" s="85" t="s">
        <v>500</v>
      </c>
      <c r="F433" s="87">
        <v>1</v>
      </c>
      <c r="G433" s="87"/>
      <c r="H433" s="87"/>
      <c r="I433" s="88"/>
      <c r="J433" s="88"/>
    </row>
    <row r="434" spans="1:10" ht="15" hidden="1" outlineLevel="1">
      <c r="A434" s="83">
        <f>IF(ISBLANK(F434),"",COUNTA($F$4:F434)-2-2-2-2)</f>
        <v>352</v>
      </c>
      <c r="B434" s="84" t="s">
        <v>466</v>
      </c>
      <c r="C434" s="85" t="s">
        <v>698</v>
      </c>
      <c r="D434" s="86" t="s">
        <v>699</v>
      </c>
      <c r="E434" s="85" t="s">
        <v>500</v>
      </c>
      <c r="F434" s="87">
        <v>1</v>
      </c>
      <c r="G434" s="87"/>
      <c r="H434" s="87"/>
      <c r="I434" s="88"/>
      <c r="J434" s="88"/>
    </row>
    <row r="435" spans="1:10" ht="30" hidden="1" outlineLevel="1">
      <c r="A435" s="83">
        <f>IF(ISBLANK(F435),"",COUNTA($F$4:F435)-2-2-2-2)</f>
        <v>353</v>
      </c>
      <c r="B435" s="84" t="s">
        <v>466</v>
      </c>
      <c r="C435" s="85" t="s">
        <v>547</v>
      </c>
      <c r="D435" s="86" t="s">
        <v>623</v>
      </c>
      <c r="E435" s="85" t="s">
        <v>500</v>
      </c>
      <c r="F435" s="87">
        <v>1</v>
      </c>
      <c r="G435" s="87"/>
      <c r="H435" s="87"/>
      <c r="I435" s="88"/>
      <c r="J435" s="88"/>
    </row>
    <row r="436" spans="1:10" ht="15" hidden="1" outlineLevel="1">
      <c r="A436" s="83">
        <f>IF(ISBLANK(F436),"",COUNTA($F$4:F436)-2-2-2-2)</f>
        <v>354</v>
      </c>
      <c r="B436" s="84" t="s">
        <v>466</v>
      </c>
      <c r="C436" s="85" t="s">
        <v>538</v>
      </c>
      <c r="D436" s="86" t="s">
        <v>539</v>
      </c>
      <c r="E436" s="85" t="s">
        <v>500</v>
      </c>
      <c r="F436" s="87">
        <v>1</v>
      </c>
      <c r="G436" s="87"/>
      <c r="H436" s="87"/>
      <c r="I436" s="88"/>
      <c r="J436" s="88"/>
    </row>
    <row r="437" spans="1:10" ht="15" hidden="1" outlineLevel="1">
      <c r="A437" s="83">
        <f>IF(ISBLANK(F437),"",COUNTA($F$4:F437)-2-2-2-2)</f>
        <v>355</v>
      </c>
      <c r="B437" s="84" t="s">
        <v>466</v>
      </c>
      <c r="C437" s="85" t="s">
        <v>700</v>
      </c>
      <c r="D437" s="86" t="s">
        <v>701</v>
      </c>
      <c r="E437" s="85" t="s">
        <v>500</v>
      </c>
      <c r="F437" s="87">
        <v>2</v>
      </c>
      <c r="G437" s="87"/>
      <c r="H437" s="87"/>
      <c r="I437" s="88"/>
      <c r="J437" s="88"/>
    </row>
    <row r="438" spans="1:10" ht="15" hidden="1" outlineLevel="1">
      <c r="A438" s="83">
        <f>IF(ISBLANK(F438),"",COUNTA($F$4:F438)-2-2-2-2)</f>
        <v>356</v>
      </c>
      <c r="B438" s="84" t="s">
        <v>466</v>
      </c>
      <c r="C438" s="85" t="s">
        <v>551</v>
      </c>
      <c r="D438" s="86" t="s">
        <v>552</v>
      </c>
      <c r="E438" s="85" t="s">
        <v>500</v>
      </c>
      <c r="F438" s="87">
        <v>6</v>
      </c>
      <c r="G438" s="87"/>
      <c r="H438" s="87"/>
      <c r="I438" s="88"/>
      <c r="J438" s="88"/>
    </row>
    <row r="439" spans="1:10" ht="15" hidden="1" outlineLevel="1">
      <c r="A439" s="80"/>
      <c r="B439" s="80"/>
      <c r="C439" s="80"/>
      <c r="D439" s="89" t="s">
        <v>566</v>
      </c>
      <c r="E439" s="80"/>
      <c r="F439" s="80"/>
      <c r="G439" s="80"/>
      <c r="H439" s="80"/>
      <c r="I439" s="80"/>
      <c r="J439" s="82"/>
    </row>
    <row r="440" spans="1:10" ht="15" hidden="1" outlineLevel="1">
      <c r="A440" s="83">
        <f>IF(ISBLANK(F440),"",COUNTA($F$4:F440)-2-2-2-2)</f>
        <v>357</v>
      </c>
      <c r="B440" s="90" t="s">
        <v>469</v>
      </c>
      <c r="C440" s="90" t="s">
        <v>472</v>
      </c>
      <c r="D440" s="91" t="s">
        <v>702</v>
      </c>
      <c r="E440" s="90" t="s">
        <v>500</v>
      </c>
      <c r="F440" s="92">
        <v>1</v>
      </c>
      <c r="G440" s="92"/>
      <c r="H440" s="92"/>
      <c r="I440" s="93"/>
      <c r="J440" s="93"/>
    </row>
    <row r="441" spans="1:10" ht="15" hidden="1" outlineLevel="1">
      <c r="A441" s="83">
        <f>IF(ISBLANK(F441),"",COUNTA($F$4:F441)-2-2-2-2)</f>
        <v>358</v>
      </c>
      <c r="B441" s="90" t="s">
        <v>469</v>
      </c>
      <c r="C441" s="90" t="s">
        <v>703</v>
      </c>
      <c r="D441" s="91" t="s">
        <v>704</v>
      </c>
      <c r="E441" s="90" t="s">
        <v>500</v>
      </c>
      <c r="F441" s="92">
        <v>1</v>
      </c>
      <c r="G441" s="92"/>
      <c r="H441" s="92"/>
      <c r="I441" s="93"/>
      <c r="J441" s="93"/>
    </row>
    <row r="442" spans="1:10" ht="15" collapsed="1">
      <c r="A442" s="73"/>
      <c r="B442" s="74"/>
      <c r="C442" s="74"/>
      <c r="D442" s="75" t="s">
        <v>811</v>
      </c>
      <c r="E442" s="74"/>
      <c r="F442" s="74"/>
      <c r="G442" s="74"/>
      <c r="H442" s="74"/>
      <c r="I442" s="76"/>
      <c r="J442" s="77"/>
    </row>
    <row r="443" spans="1:10" ht="15" hidden="1" outlineLevel="1">
      <c r="A443" s="80"/>
      <c r="B443" s="80"/>
      <c r="C443" s="80"/>
      <c r="D443" s="81" t="s">
        <v>497</v>
      </c>
      <c r="E443" s="80"/>
      <c r="F443" s="80"/>
      <c r="G443" s="80"/>
      <c r="H443" s="80"/>
      <c r="I443" s="80"/>
      <c r="J443" s="82"/>
    </row>
    <row r="444" spans="1:10" ht="15" hidden="1" outlineLevel="1">
      <c r="A444" s="83">
        <f>IF(ISBLANK(F444),"",COUNTA($F$4:F444)-2-2-2-2)</f>
        <v>359</v>
      </c>
      <c r="B444" s="84" t="s">
        <v>467</v>
      </c>
      <c r="C444" s="85" t="s">
        <v>677</v>
      </c>
      <c r="D444" s="86" t="s">
        <v>678</v>
      </c>
      <c r="E444" s="85" t="s">
        <v>500</v>
      </c>
      <c r="F444" s="87">
        <v>2</v>
      </c>
      <c r="G444" s="87"/>
      <c r="H444" s="87"/>
      <c r="I444" s="88"/>
      <c r="J444" s="88"/>
    </row>
    <row r="445" spans="1:10" ht="60" hidden="1" outlineLevel="1">
      <c r="A445" s="83">
        <f>IF(ISBLANK(F445),"",COUNTA($F$4:F445)-2-2-2-2)</f>
        <v>360</v>
      </c>
      <c r="B445" s="84" t="s">
        <v>618</v>
      </c>
      <c r="C445" s="85" t="s">
        <v>679</v>
      </c>
      <c r="D445" s="99" t="s">
        <v>680</v>
      </c>
      <c r="E445" s="85" t="s">
        <v>500</v>
      </c>
      <c r="F445" s="87">
        <v>2</v>
      </c>
      <c r="G445" s="87"/>
      <c r="H445" s="87"/>
      <c r="I445" s="88"/>
      <c r="J445" s="88"/>
    </row>
    <row r="446" spans="1:10" ht="15" hidden="1" outlineLevel="1">
      <c r="A446" s="80"/>
      <c r="B446" s="80"/>
      <c r="C446" s="80"/>
      <c r="D446" s="89" t="s">
        <v>504</v>
      </c>
      <c r="E446" s="80"/>
      <c r="F446" s="80"/>
      <c r="G446" s="80"/>
      <c r="H446" s="80"/>
      <c r="I446" s="80"/>
      <c r="J446" s="82"/>
    </row>
    <row r="447" spans="1:10" ht="60" hidden="1" outlineLevel="1">
      <c r="A447" s="83">
        <f>IF(ISBLANK(F447),"",COUNTA($F$4:F447)-2-2-2-2)</f>
        <v>361</v>
      </c>
      <c r="B447" s="84" t="s">
        <v>468</v>
      </c>
      <c r="C447" s="85" t="s">
        <v>681</v>
      </c>
      <c r="D447" s="86" t="s">
        <v>682</v>
      </c>
      <c r="E447" s="85" t="s">
        <v>500</v>
      </c>
      <c r="F447" s="87">
        <v>1</v>
      </c>
      <c r="G447" s="87"/>
      <c r="H447" s="87"/>
      <c r="I447" s="88"/>
      <c r="J447" s="88"/>
    </row>
    <row r="448" spans="1:10" ht="30" hidden="1" outlineLevel="1">
      <c r="A448" s="83">
        <f>IF(ISBLANK(F448),"",COUNTA($F$4:F448)-2-2-2-2)</f>
        <v>362</v>
      </c>
      <c r="B448" s="84" t="s">
        <v>468</v>
      </c>
      <c r="C448" s="85" t="s">
        <v>683</v>
      </c>
      <c r="D448" s="86" t="s">
        <v>684</v>
      </c>
      <c r="E448" s="85" t="s">
        <v>500</v>
      </c>
      <c r="F448" s="87">
        <v>1</v>
      </c>
      <c r="G448" s="87"/>
      <c r="H448" s="87"/>
      <c r="I448" s="88"/>
      <c r="J448" s="88"/>
    </row>
    <row r="449" spans="1:10" ht="30" hidden="1" outlineLevel="1">
      <c r="A449" s="83">
        <f>IF(ISBLANK(F449),"",COUNTA($F$4:F449)-2-2-2-2)</f>
        <v>363</v>
      </c>
      <c r="B449" s="84" t="s">
        <v>468</v>
      </c>
      <c r="C449" s="85" t="s">
        <v>519</v>
      </c>
      <c r="D449" s="86" t="s">
        <v>520</v>
      </c>
      <c r="E449" s="85" t="s">
        <v>500</v>
      </c>
      <c r="F449" s="87">
        <v>1</v>
      </c>
      <c r="G449" s="87"/>
      <c r="H449" s="87"/>
      <c r="I449" s="88"/>
      <c r="J449" s="88"/>
    </row>
    <row r="450" spans="1:10" ht="30" hidden="1" outlineLevel="1">
      <c r="A450" s="83">
        <f>IF(ISBLANK(F450),"",COUNTA($F$4:F450)-2-2-2-2)</f>
        <v>364</v>
      </c>
      <c r="B450" s="84" t="s">
        <v>468</v>
      </c>
      <c r="C450" s="85" t="s">
        <v>647</v>
      </c>
      <c r="D450" s="86" t="s">
        <v>648</v>
      </c>
      <c r="E450" s="85" t="s">
        <v>500</v>
      </c>
      <c r="F450" s="87">
        <v>1</v>
      </c>
      <c r="G450" s="87"/>
      <c r="H450" s="87"/>
      <c r="I450" s="88"/>
      <c r="J450" s="88"/>
    </row>
    <row r="451" spans="1:10" ht="60" hidden="1" outlineLevel="1">
      <c r="A451" s="83">
        <f>IF(ISBLANK(F451),"",COUNTA($F$4:F451)-2-2-2-2)</f>
        <v>365</v>
      </c>
      <c r="B451" s="84" t="s">
        <v>468</v>
      </c>
      <c r="C451" s="85" t="s">
        <v>685</v>
      </c>
      <c r="D451" s="98" t="s">
        <v>686</v>
      </c>
      <c r="E451" s="85" t="s">
        <v>500</v>
      </c>
      <c r="F451" s="87">
        <v>1</v>
      </c>
      <c r="G451" s="87"/>
      <c r="H451" s="87"/>
      <c r="I451" s="88"/>
      <c r="J451" s="88"/>
    </row>
    <row r="452" spans="1:10" ht="30" hidden="1" outlineLevel="1">
      <c r="A452" s="83">
        <f>IF(ISBLANK(F452),"",COUNTA($F$4:F452)-2-2-2-2)</f>
        <v>366</v>
      </c>
      <c r="B452" s="84" t="s">
        <v>468</v>
      </c>
      <c r="C452" s="85" t="s">
        <v>649</v>
      </c>
      <c r="D452" s="86" t="s">
        <v>687</v>
      </c>
      <c r="E452" s="85" t="s">
        <v>500</v>
      </c>
      <c r="F452" s="87">
        <v>1</v>
      </c>
      <c r="G452" s="87"/>
      <c r="H452" s="87"/>
      <c r="I452" s="88"/>
      <c r="J452" s="88"/>
    </row>
    <row r="453" spans="1:10" ht="75" hidden="1" outlineLevel="1">
      <c r="A453" s="83">
        <f>IF(ISBLANK(F453),"",COUNTA($F$4:F453)-2-2-2-2)</f>
        <v>367</v>
      </c>
      <c r="B453" s="84" t="s">
        <v>468</v>
      </c>
      <c r="C453" s="85" t="s">
        <v>651</v>
      </c>
      <c r="D453" s="98" t="s">
        <v>652</v>
      </c>
      <c r="E453" s="85" t="s">
        <v>500</v>
      </c>
      <c r="F453" s="87">
        <v>1</v>
      </c>
      <c r="G453" s="87"/>
      <c r="H453" s="87"/>
      <c r="I453" s="88"/>
      <c r="J453" s="88"/>
    </row>
    <row r="454" spans="1:10" ht="45" hidden="1" outlineLevel="1">
      <c r="A454" s="83">
        <f>IF(ISBLANK(F454),"",COUNTA($F$4:F454)-2-2-2-2)</f>
        <v>368</v>
      </c>
      <c r="B454" s="84" t="s">
        <v>468</v>
      </c>
      <c r="C454" s="85" t="s">
        <v>653</v>
      </c>
      <c r="D454" s="98" t="s">
        <v>654</v>
      </c>
      <c r="E454" s="85" t="s">
        <v>500</v>
      </c>
      <c r="F454" s="87">
        <v>1</v>
      </c>
      <c r="G454" s="87"/>
      <c r="H454" s="87"/>
      <c r="I454" s="88"/>
      <c r="J454" s="88"/>
    </row>
    <row r="455" spans="1:10" ht="45" hidden="1" outlineLevel="1">
      <c r="A455" s="83">
        <f>IF(ISBLANK(F455),"",COUNTA($F$4:F455)-2-2-2-2)</f>
        <v>369</v>
      </c>
      <c r="B455" s="94" t="s">
        <v>468</v>
      </c>
      <c r="C455" s="95" t="s">
        <v>688</v>
      </c>
      <c r="D455" s="96" t="s">
        <v>689</v>
      </c>
      <c r="E455" s="95" t="s">
        <v>500</v>
      </c>
      <c r="F455" s="97">
        <v>2</v>
      </c>
      <c r="G455" s="97"/>
      <c r="H455" s="97"/>
      <c r="I455" s="88"/>
      <c r="J455" s="88"/>
    </row>
    <row r="456" spans="1:10" ht="15" hidden="1" outlineLevel="1">
      <c r="A456" s="80"/>
      <c r="B456" s="80"/>
      <c r="C456" s="80"/>
      <c r="D456" s="89" t="s">
        <v>690</v>
      </c>
      <c r="E456" s="80"/>
      <c r="F456" s="80"/>
      <c r="G456" s="80"/>
      <c r="H456" s="80"/>
      <c r="I456" s="80"/>
      <c r="J456" s="82"/>
    </row>
    <row r="457" spans="1:10" ht="30" hidden="1" outlineLevel="1">
      <c r="A457" s="83">
        <f>IF(ISBLANK(F457),"",COUNTA($F$4:F457)-2-2-2-2)</f>
        <v>370</v>
      </c>
      <c r="B457" s="84" t="s">
        <v>466</v>
      </c>
      <c r="C457" s="85" t="s">
        <v>664</v>
      </c>
      <c r="D457" s="86" t="s">
        <v>691</v>
      </c>
      <c r="E457" s="85" t="s">
        <v>500</v>
      </c>
      <c r="F457" s="87">
        <v>1</v>
      </c>
      <c r="G457" s="87"/>
      <c r="H457" s="87"/>
      <c r="I457" s="88"/>
      <c r="J457" s="88"/>
    </row>
    <row r="458" spans="1:10" ht="15" hidden="1" outlineLevel="1">
      <c r="A458" s="83">
        <f>IF(ISBLANK(F458),"",COUNTA($F$4:F458)-2-2-2-2)</f>
        <v>371</v>
      </c>
      <c r="B458" s="84" t="s">
        <v>466</v>
      </c>
      <c r="C458" s="85" t="s">
        <v>543</v>
      </c>
      <c r="D458" s="86" t="s">
        <v>692</v>
      </c>
      <c r="E458" s="85" t="s">
        <v>500</v>
      </c>
      <c r="F458" s="87">
        <v>2</v>
      </c>
      <c r="G458" s="87"/>
      <c r="H458" s="87"/>
      <c r="I458" s="88"/>
      <c r="J458" s="88"/>
    </row>
    <row r="459" spans="1:10" ht="15" hidden="1" outlineLevel="1">
      <c r="A459" s="83">
        <f>IF(ISBLANK(F459),"",COUNTA($F$4:F459)-2-2-2-2)</f>
        <v>372</v>
      </c>
      <c r="B459" s="84" t="s">
        <v>466</v>
      </c>
      <c r="C459" s="85" t="s">
        <v>693</v>
      </c>
      <c r="D459" s="86" t="s">
        <v>694</v>
      </c>
      <c r="E459" s="85" t="s">
        <v>500</v>
      </c>
      <c r="F459" s="87">
        <v>1</v>
      </c>
      <c r="G459" s="87"/>
      <c r="H459" s="87"/>
      <c r="I459" s="88"/>
      <c r="J459" s="88"/>
    </row>
    <row r="460" spans="1:10" ht="15" hidden="1" outlineLevel="1">
      <c r="A460" s="83">
        <f>IF(ISBLANK(F460),"",COUNTA($F$4:F460)-2-2-2-2)</f>
        <v>373</v>
      </c>
      <c r="B460" s="84" t="s">
        <v>466</v>
      </c>
      <c r="C460" s="85" t="s">
        <v>530</v>
      </c>
      <c r="D460" s="86" t="s">
        <v>531</v>
      </c>
      <c r="E460" s="85" t="s">
        <v>500</v>
      </c>
      <c r="F460" s="87">
        <v>1</v>
      </c>
      <c r="G460" s="87"/>
      <c r="H460" s="87"/>
      <c r="I460" s="88"/>
      <c r="J460" s="88"/>
    </row>
    <row r="461" spans="1:10" ht="30" hidden="1" outlineLevel="1">
      <c r="A461" s="83">
        <f>IF(ISBLANK(F461),"",COUNTA($F$4:F461)-2-2-2-2)</f>
        <v>374</v>
      </c>
      <c r="B461" s="84" t="s">
        <v>466</v>
      </c>
      <c r="C461" s="85" t="s">
        <v>532</v>
      </c>
      <c r="D461" s="86" t="s">
        <v>533</v>
      </c>
      <c r="E461" s="85" t="s">
        <v>500</v>
      </c>
      <c r="F461" s="87">
        <v>1</v>
      </c>
      <c r="G461" s="87"/>
      <c r="H461" s="87"/>
      <c r="I461" s="88"/>
      <c r="J461" s="88"/>
    </row>
    <row r="462" spans="1:10" ht="15" hidden="1" outlineLevel="1">
      <c r="A462" s="83">
        <f>IF(ISBLANK(F462),"",COUNTA($F$4:F462)-2-2-2-2)</f>
        <v>375</v>
      </c>
      <c r="B462" s="84" t="s">
        <v>466</v>
      </c>
      <c r="C462" s="85" t="s">
        <v>526</v>
      </c>
      <c r="D462" s="86" t="s">
        <v>527</v>
      </c>
      <c r="E462" s="85" t="s">
        <v>500</v>
      </c>
      <c r="F462" s="87">
        <v>1</v>
      </c>
      <c r="G462" s="87"/>
      <c r="H462" s="87"/>
      <c r="I462" s="88"/>
      <c r="J462" s="88"/>
    </row>
    <row r="463" spans="1:10" ht="15" hidden="1" outlineLevel="1">
      <c r="A463" s="83">
        <f>IF(ISBLANK(F463),"",COUNTA($F$4:F463)-2-2-2-2)</f>
        <v>376</v>
      </c>
      <c r="B463" s="84" t="s">
        <v>466</v>
      </c>
      <c r="C463" s="85" t="s">
        <v>524</v>
      </c>
      <c r="D463" s="86" t="s">
        <v>525</v>
      </c>
      <c r="E463" s="85" t="s">
        <v>500</v>
      </c>
      <c r="F463" s="87">
        <v>1</v>
      </c>
      <c r="G463" s="87"/>
      <c r="H463" s="87"/>
      <c r="I463" s="88"/>
      <c r="J463" s="88"/>
    </row>
    <row r="464" spans="1:10" ht="15" hidden="1" outlineLevel="1">
      <c r="A464" s="83">
        <f>IF(ISBLANK(F464),"",COUNTA($F$4:F464)-2-2-2-2)</f>
        <v>377</v>
      </c>
      <c r="B464" s="84" t="s">
        <v>466</v>
      </c>
      <c r="C464" s="85" t="s">
        <v>528</v>
      </c>
      <c r="D464" s="86" t="s">
        <v>529</v>
      </c>
      <c r="E464" s="85" t="s">
        <v>500</v>
      </c>
      <c r="F464" s="87">
        <v>2</v>
      </c>
      <c r="G464" s="87"/>
      <c r="H464" s="87"/>
      <c r="I464" s="88"/>
      <c r="J464" s="88"/>
    </row>
    <row r="465" spans="1:10" ht="15" hidden="1" outlineLevel="1">
      <c r="A465" s="83">
        <f>IF(ISBLANK(F465),"",COUNTA($F$4:F465)-2-2-2-2)</f>
        <v>378</v>
      </c>
      <c r="B465" s="84" t="s">
        <v>466</v>
      </c>
      <c r="C465" s="85" t="s">
        <v>695</v>
      </c>
      <c r="D465" s="86" t="s">
        <v>696</v>
      </c>
      <c r="E465" s="85" t="s">
        <v>500</v>
      </c>
      <c r="F465" s="87">
        <v>1</v>
      </c>
      <c r="G465" s="87"/>
      <c r="H465" s="87"/>
      <c r="I465" s="88"/>
      <c r="J465" s="88"/>
    </row>
    <row r="466" spans="1:10" ht="30" hidden="1" outlineLevel="1">
      <c r="A466" s="83">
        <f>IF(ISBLANK(F466),"",COUNTA($F$4:F466)-2-2-2-2)</f>
        <v>379</v>
      </c>
      <c r="B466" s="84" t="s">
        <v>466</v>
      </c>
      <c r="C466" s="85" t="s">
        <v>536</v>
      </c>
      <c r="D466" s="86" t="s">
        <v>697</v>
      </c>
      <c r="E466" s="85" t="s">
        <v>500</v>
      </c>
      <c r="F466" s="87">
        <v>1</v>
      </c>
      <c r="G466" s="87"/>
      <c r="H466" s="87"/>
      <c r="I466" s="88"/>
      <c r="J466" s="88"/>
    </row>
    <row r="467" spans="1:10" ht="15" hidden="1" outlineLevel="1">
      <c r="A467" s="83">
        <f>IF(ISBLANK(F467),"",COUNTA($F$4:F467)-2-2-2-2)</f>
        <v>380</v>
      </c>
      <c r="B467" s="84" t="s">
        <v>466</v>
      </c>
      <c r="C467" s="85" t="s">
        <v>698</v>
      </c>
      <c r="D467" s="86" t="s">
        <v>699</v>
      </c>
      <c r="E467" s="85" t="s">
        <v>500</v>
      </c>
      <c r="F467" s="87">
        <v>1</v>
      </c>
      <c r="G467" s="87"/>
      <c r="H467" s="87"/>
      <c r="I467" s="88"/>
      <c r="J467" s="88"/>
    </row>
    <row r="468" spans="1:10" ht="30" hidden="1" outlineLevel="1">
      <c r="A468" s="83">
        <f>IF(ISBLANK(F468),"",COUNTA($F$4:F468)-2-2-2-2)</f>
        <v>381</v>
      </c>
      <c r="B468" s="84" t="s">
        <v>466</v>
      </c>
      <c r="C468" s="85" t="s">
        <v>547</v>
      </c>
      <c r="D468" s="86" t="s">
        <v>623</v>
      </c>
      <c r="E468" s="85" t="s">
        <v>500</v>
      </c>
      <c r="F468" s="87">
        <v>1</v>
      </c>
      <c r="G468" s="87"/>
      <c r="H468" s="87"/>
      <c r="I468" s="88"/>
      <c r="J468" s="88"/>
    </row>
    <row r="469" spans="1:10" ht="15" hidden="1" outlineLevel="1">
      <c r="A469" s="83">
        <f>IF(ISBLANK(F469),"",COUNTA($F$4:F469)-2-2-2-2)</f>
        <v>382</v>
      </c>
      <c r="B469" s="84" t="s">
        <v>466</v>
      </c>
      <c r="C469" s="85" t="s">
        <v>538</v>
      </c>
      <c r="D469" s="86" t="s">
        <v>539</v>
      </c>
      <c r="E469" s="85" t="s">
        <v>500</v>
      </c>
      <c r="F469" s="87">
        <v>1</v>
      </c>
      <c r="G469" s="87"/>
      <c r="H469" s="87"/>
      <c r="I469" s="88"/>
      <c r="J469" s="88"/>
    </row>
    <row r="470" spans="1:10" ht="15" hidden="1" outlineLevel="1">
      <c r="A470" s="83">
        <f>IF(ISBLANK(F470),"",COUNTA($F$4:F470)-2-2-2-2)</f>
        <v>383</v>
      </c>
      <c r="B470" s="84" t="s">
        <v>466</v>
      </c>
      <c r="C470" s="85" t="s">
        <v>700</v>
      </c>
      <c r="D470" s="86" t="s">
        <v>701</v>
      </c>
      <c r="E470" s="85" t="s">
        <v>500</v>
      </c>
      <c r="F470" s="87">
        <v>2</v>
      </c>
      <c r="G470" s="87"/>
      <c r="H470" s="87"/>
      <c r="I470" s="88"/>
      <c r="J470" s="88"/>
    </row>
    <row r="471" spans="1:10" ht="15" hidden="1" outlineLevel="1">
      <c r="A471" s="83">
        <f>IF(ISBLANK(F471),"",COUNTA($F$4:F471)-2-2-2-2)</f>
        <v>384</v>
      </c>
      <c r="B471" s="84" t="s">
        <v>466</v>
      </c>
      <c r="C471" s="85" t="s">
        <v>551</v>
      </c>
      <c r="D471" s="86" t="s">
        <v>552</v>
      </c>
      <c r="E471" s="85" t="s">
        <v>500</v>
      </c>
      <c r="F471" s="87">
        <v>6</v>
      </c>
      <c r="G471" s="87"/>
      <c r="H471" s="87"/>
      <c r="I471" s="88"/>
      <c r="J471" s="88"/>
    </row>
    <row r="472" spans="1:10" ht="15" hidden="1" outlineLevel="1">
      <c r="A472" s="80"/>
      <c r="B472" s="80"/>
      <c r="C472" s="80"/>
      <c r="D472" s="89" t="s">
        <v>566</v>
      </c>
      <c r="E472" s="80"/>
      <c r="F472" s="80"/>
      <c r="G472" s="80"/>
      <c r="H472" s="80"/>
      <c r="I472" s="80"/>
      <c r="J472" s="82"/>
    </row>
    <row r="473" spans="1:10" ht="15" hidden="1" outlineLevel="1">
      <c r="A473" s="83">
        <f>IF(ISBLANK(F473),"",COUNTA($F$4:F473)-2-2-2-2)</f>
        <v>385</v>
      </c>
      <c r="B473" s="90" t="s">
        <v>469</v>
      </c>
      <c r="C473" s="90" t="s">
        <v>472</v>
      </c>
      <c r="D473" s="91" t="s">
        <v>702</v>
      </c>
      <c r="E473" s="90" t="s">
        <v>500</v>
      </c>
      <c r="F473" s="92">
        <v>1</v>
      </c>
      <c r="G473" s="92"/>
      <c r="H473" s="92"/>
      <c r="I473" s="93"/>
      <c r="J473" s="93"/>
    </row>
    <row r="474" spans="1:10" ht="15" hidden="1" outlineLevel="1">
      <c r="A474" s="83">
        <f>IF(ISBLANK(F474),"",COUNTA($F$4:F474)-2-2-2-2)</f>
        <v>386</v>
      </c>
      <c r="B474" s="90" t="s">
        <v>469</v>
      </c>
      <c r="C474" s="90" t="s">
        <v>703</v>
      </c>
      <c r="D474" s="91" t="s">
        <v>704</v>
      </c>
      <c r="E474" s="90" t="s">
        <v>500</v>
      </c>
      <c r="F474" s="92">
        <v>1</v>
      </c>
      <c r="G474" s="92"/>
      <c r="H474" s="92"/>
      <c r="I474" s="93"/>
      <c r="J474" s="93"/>
    </row>
    <row r="475" spans="1:10" ht="15" collapsed="1">
      <c r="A475" s="73"/>
      <c r="B475" s="74"/>
      <c r="C475" s="74"/>
      <c r="D475" s="75" t="s">
        <v>856</v>
      </c>
      <c r="E475" s="74"/>
      <c r="F475" s="74"/>
      <c r="G475" s="74"/>
      <c r="H475" s="74"/>
      <c r="I475" s="76"/>
      <c r="J475" s="77"/>
    </row>
    <row r="476" spans="1:10" ht="15" hidden="1" outlineLevel="1">
      <c r="A476" s="80"/>
      <c r="B476" s="80"/>
      <c r="C476" s="80"/>
      <c r="D476" s="81" t="s">
        <v>497</v>
      </c>
      <c r="E476" s="80"/>
      <c r="F476" s="80"/>
      <c r="G476" s="80"/>
      <c r="H476" s="80"/>
      <c r="I476" s="80"/>
      <c r="J476" s="82"/>
    </row>
    <row r="477" spans="1:10" ht="15" hidden="1" outlineLevel="1">
      <c r="A477" s="83">
        <f>IF(ISBLANK(F477),"",COUNTA($F$4:F477)-2-2-2-2-2)</f>
        <v>385</v>
      </c>
      <c r="B477" s="84" t="s">
        <v>467</v>
      </c>
      <c r="C477" s="85" t="s">
        <v>705</v>
      </c>
      <c r="D477" s="86" t="s">
        <v>706</v>
      </c>
      <c r="E477" s="85" t="s">
        <v>500</v>
      </c>
      <c r="F477" s="87">
        <v>2</v>
      </c>
      <c r="G477" s="87"/>
      <c r="H477" s="87"/>
      <c r="I477" s="88"/>
      <c r="J477" s="88"/>
    </row>
    <row r="478" spans="1:10" ht="60" hidden="1" outlineLevel="1">
      <c r="A478" s="83">
        <f>IF(ISBLANK(F478),"",COUNTA($F$4:F478)-2-2-2-2-2)</f>
        <v>386</v>
      </c>
      <c r="B478" s="84" t="s">
        <v>618</v>
      </c>
      <c r="C478" s="85" t="s">
        <v>679</v>
      </c>
      <c r="D478" s="99" t="s">
        <v>680</v>
      </c>
      <c r="E478" s="85" t="s">
        <v>500</v>
      </c>
      <c r="F478" s="87">
        <v>2</v>
      </c>
      <c r="G478" s="87"/>
      <c r="H478" s="87"/>
      <c r="I478" s="88"/>
      <c r="J478" s="88"/>
    </row>
    <row r="479" spans="1:10" ht="15" hidden="1" outlineLevel="1">
      <c r="A479" s="80"/>
      <c r="B479" s="80"/>
      <c r="C479" s="80"/>
      <c r="D479" s="89" t="s">
        <v>504</v>
      </c>
      <c r="E479" s="80"/>
      <c r="F479" s="80"/>
      <c r="G479" s="80"/>
      <c r="H479" s="80"/>
      <c r="I479" s="80"/>
      <c r="J479" s="82"/>
    </row>
    <row r="480" spans="1:10" ht="60" hidden="1" outlineLevel="1">
      <c r="A480" s="83">
        <f>IF(ISBLANK(F480),"",COUNTA($F$4:F480)-2-2-2-2-2)</f>
        <v>387</v>
      </c>
      <c r="B480" s="84" t="s">
        <v>468</v>
      </c>
      <c r="C480" s="85" t="s">
        <v>681</v>
      </c>
      <c r="D480" s="86" t="s">
        <v>682</v>
      </c>
      <c r="E480" s="85" t="s">
        <v>500</v>
      </c>
      <c r="F480" s="87">
        <v>1</v>
      </c>
      <c r="G480" s="87"/>
      <c r="H480" s="87"/>
      <c r="I480" s="88"/>
      <c r="J480" s="88"/>
    </row>
    <row r="481" spans="1:10" ht="30" hidden="1" outlineLevel="1">
      <c r="A481" s="83">
        <f>IF(ISBLANK(F481),"",COUNTA($F$4:F481)-2-2-2-2-2)</f>
        <v>388</v>
      </c>
      <c r="B481" s="84" t="s">
        <v>468</v>
      </c>
      <c r="C481" s="85" t="s">
        <v>683</v>
      </c>
      <c r="D481" s="86" t="s">
        <v>684</v>
      </c>
      <c r="E481" s="85" t="s">
        <v>500</v>
      </c>
      <c r="F481" s="87">
        <v>1</v>
      </c>
      <c r="G481" s="87"/>
      <c r="H481" s="87"/>
      <c r="I481" s="88"/>
      <c r="J481" s="88"/>
    </row>
    <row r="482" spans="1:10" ht="30" hidden="1" outlineLevel="1">
      <c r="A482" s="83">
        <f>IF(ISBLANK(F482),"",COUNTA($F$4:F482)-2-2-2-2-2)</f>
        <v>389</v>
      </c>
      <c r="B482" s="84" t="s">
        <v>468</v>
      </c>
      <c r="C482" s="85" t="s">
        <v>519</v>
      </c>
      <c r="D482" s="86" t="s">
        <v>520</v>
      </c>
      <c r="E482" s="85" t="s">
        <v>500</v>
      </c>
      <c r="F482" s="87">
        <v>1</v>
      </c>
      <c r="G482" s="87"/>
      <c r="H482" s="87"/>
      <c r="I482" s="88"/>
      <c r="J482" s="88"/>
    </row>
    <row r="483" spans="1:10" ht="30" hidden="1" outlineLevel="1">
      <c r="A483" s="83">
        <f>IF(ISBLANK(F483),"",COUNTA($F$4:F483)-2-2-2-2-2)</f>
        <v>390</v>
      </c>
      <c r="B483" s="84" t="s">
        <v>468</v>
      </c>
      <c r="C483" s="85" t="s">
        <v>647</v>
      </c>
      <c r="D483" s="86" t="s">
        <v>648</v>
      </c>
      <c r="E483" s="85" t="s">
        <v>500</v>
      </c>
      <c r="F483" s="87">
        <v>1</v>
      </c>
      <c r="G483" s="87"/>
      <c r="H483" s="87"/>
      <c r="I483" s="88"/>
      <c r="J483" s="88"/>
    </row>
    <row r="484" spans="1:10" ht="60" hidden="1" outlineLevel="1">
      <c r="A484" s="83">
        <f>IF(ISBLANK(F484),"",COUNTA($F$4:F484)-2-2-2-2-2)</f>
        <v>391</v>
      </c>
      <c r="B484" s="84" t="s">
        <v>468</v>
      </c>
      <c r="C484" s="85" t="s">
        <v>685</v>
      </c>
      <c r="D484" s="98" t="s">
        <v>686</v>
      </c>
      <c r="E484" s="85" t="s">
        <v>500</v>
      </c>
      <c r="F484" s="87">
        <v>1</v>
      </c>
      <c r="G484" s="87"/>
      <c r="H484" s="87"/>
      <c r="I484" s="88"/>
      <c r="J484" s="88"/>
    </row>
    <row r="485" spans="1:10" ht="30" hidden="1" outlineLevel="1">
      <c r="A485" s="83">
        <f>IF(ISBLANK(F485),"",COUNTA($F$4:F485)-2-2-2-2-2)</f>
        <v>392</v>
      </c>
      <c r="B485" s="84" t="s">
        <v>468</v>
      </c>
      <c r="C485" s="85" t="s">
        <v>649</v>
      </c>
      <c r="D485" s="86" t="s">
        <v>687</v>
      </c>
      <c r="E485" s="85" t="s">
        <v>500</v>
      </c>
      <c r="F485" s="87">
        <v>1</v>
      </c>
      <c r="G485" s="87"/>
      <c r="H485" s="87"/>
      <c r="I485" s="88"/>
      <c r="J485" s="88"/>
    </row>
    <row r="486" spans="1:10" ht="75" hidden="1" outlineLevel="1">
      <c r="A486" s="83">
        <f>IF(ISBLANK(F486),"",COUNTA($F$4:F486)-2-2-2-2-2)</f>
        <v>393</v>
      </c>
      <c r="B486" s="84" t="s">
        <v>468</v>
      </c>
      <c r="C486" s="85" t="s">
        <v>651</v>
      </c>
      <c r="D486" s="98" t="s">
        <v>652</v>
      </c>
      <c r="E486" s="85" t="s">
        <v>500</v>
      </c>
      <c r="F486" s="87">
        <v>1</v>
      </c>
      <c r="G486" s="87"/>
      <c r="H486" s="87"/>
      <c r="I486" s="88"/>
      <c r="J486" s="88"/>
    </row>
    <row r="487" spans="1:10" ht="45" hidden="1" outlineLevel="1">
      <c r="A487" s="83">
        <f>IF(ISBLANK(F487),"",COUNTA($F$4:F487)-2-2-2-2-2)</f>
        <v>394</v>
      </c>
      <c r="B487" s="84" t="s">
        <v>468</v>
      </c>
      <c r="C487" s="85" t="s">
        <v>653</v>
      </c>
      <c r="D487" s="98" t="s">
        <v>654</v>
      </c>
      <c r="E487" s="85" t="s">
        <v>500</v>
      </c>
      <c r="F487" s="87">
        <v>1</v>
      </c>
      <c r="G487" s="87"/>
      <c r="H487" s="87"/>
      <c r="I487" s="88"/>
      <c r="J487" s="88"/>
    </row>
    <row r="488" spans="1:10" ht="45" hidden="1" outlineLevel="1">
      <c r="A488" s="83">
        <f>IF(ISBLANK(F488),"",COUNTA($F$4:F488)-2-2-2-2-2)</f>
        <v>395</v>
      </c>
      <c r="B488" s="94" t="s">
        <v>468</v>
      </c>
      <c r="C488" s="95" t="s">
        <v>688</v>
      </c>
      <c r="D488" s="96" t="s">
        <v>689</v>
      </c>
      <c r="E488" s="95" t="s">
        <v>500</v>
      </c>
      <c r="F488" s="97">
        <v>2</v>
      </c>
      <c r="G488" s="97"/>
      <c r="H488" s="97"/>
      <c r="I488" s="88"/>
      <c r="J488" s="88"/>
    </row>
    <row r="489" spans="1:10" ht="15" hidden="1" outlineLevel="1">
      <c r="A489" s="80"/>
      <c r="B489" s="80"/>
      <c r="C489" s="80"/>
      <c r="D489" s="89" t="s">
        <v>690</v>
      </c>
      <c r="E489" s="80"/>
      <c r="F489" s="80"/>
      <c r="G489" s="80"/>
      <c r="H489" s="80"/>
      <c r="I489" s="80"/>
      <c r="J489" s="82"/>
    </row>
    <row r="490" spans="1:10" ht="30" hidden="1" outlineLevel="1">
      <c r="A490" s="83">
        <f>IF(ISBLANK(F490),"",COUNTA($F$4:F490)-2-2-2-2-2)</f>
        <v>396</v>
      </c>
      <c r="B490" s="94" t="s">
        <v>466</v>
      </c>
      <c r="C490" s="95" t="s">
        <v>664</v>
      </c>
      <c r="D490" s="96" t="s">
        <v>691</v>
      </c>
      <c r="E490" s="95" t="s">
        <v>500</v>
      </c>
      <c r="F490" s="97">
        <v>1</v>
      </c>
      <c r="G490" s="97"/>
      <c r="H490" s="97"/>
      <c r="I490" s="88"/>
      <c r="J490" s="88"/>
    </row>
    <row r="491" spans="1:10" ht="15" hidden="1" outlineLevel="1">
      <c r="A491" s="83">
        <f>IF(ISBLANK(F491),"",COUNTA($F$4:F491)-2-2-2-2-2)</f>
        <v>397</v>
      </c>
      <c r="B491" s="84" t="s">
        <v>466</v>
      </c>
      <c r="C491" s="85" t="s">
        <v>543</v>
      </c>
      <c r="D491" s="86" t="s">
        <v>692</v>
      </c>
      <c r="E491" s="85" t="s">
        <v>500</v>
      </c>
      <c r="F491" s="87">
        <v>2</v>
      </c>
      <c r="G491" s="87"/>
      <c r="H491" s="87"/>
      <c r="I491" s="88"/>
      <c r="J491" s="88"/>
    </row>
    <row r="492" spans="1:10" ht="15" hidden="1" outlineLevel="1">
      <c r="A492" s="83">
        <f>IF(ISBLANK(F492),"",COUNTA($F$4:F492)-2-2-2-2-2)</f>
        <v>398</v>
      </c>
      <c r="B492" s="84" t="s">
        <v>466</v>
      </c>
      <c r="C492" s="85" t="s">
        <v>693</v>
      </c>
      <c r="D492" s="86" t="s">
        <v>694</v>
      </c>
      <c r="E492" s="85" t="s">
        <v>500</v>
      </c>
      <c r="F492" s="87">
        <v>1</v>
      </c>
      <c r="G492" s="87"/>
      <c r="H492" s="87"/>
      <c r="I492" s="88"/>
      <c r="J492" s="88"/>
    </row>
    <row r="493" spans="1:10" ht="15" hidden="1" outlineLevel="1">
      <c r="A493" s="83">
        <f>IF(ISBLANK(F493),"",COUNTA($F$4:F493)-2-2-2-2-2)</f>
        <v>399</v>
      </c>
      <c r="B493" s="84" t="s">
        <v>466</v>
      </c>
      <c r="C493" s="85" t="s">
        <v>707</v>
      </c>
      <c r="D493" s="86" t="s">
        <v>527</v>
      </c>
      <c r="E493" s="85" t="s">
        <v>500</v>
      </c>
      <c r="F493" s="87">
        <v>1</v>
      </c>
      <c r="G493" s="87"/>
      <c r="H493" s="87"/>
      <c r="I493" s="88"/>
      <c r="J493" s="88"/>
    </row>
    <row r="494" spans="1:10" ht="15" hidden="1" outlineLevel="1">
      <c r="A494" s="83">
        <f>IF(ISBLANK(F494),"",COUNTA($F$4:F494)-2-2-2-2-2)</f>
        <v>400</v>
      </c>
      <c r="B494" s="84" t="s">
        <v>466</v>
      </c>
      <c r="C494" s="85" t="s">
        <v>530</v>
      </c>
      <c r="D494" s="86" t="s">
        <v>531</v>
      </c>
      <c r="E494" s="85" t="s">
        <v>500</v>
      </c>
      <c r="F494" s="87">
        <v>1</v>
      </c>
      <c r="G494" s="87"/>
      <c r="H494" s="87"/>
      <c r="I494" s="88"/>
      <c r="J494" s="88"/>
    </row>
    <row r="495" spans="1:10" ht="30" hidden="1" outlineLevel="1">
      <c r="A495" s="83">
        <f>IF(ISBLANK(F495),"",COUNTA($F$4:F495)-2-2-2-2-2)</f>
        <v>401</v>
      </c>
      <c r="B495" s="84" t="s">
        <v>466</v>
      </c>
      <c r="C495" s="85" t="s">
        <v>532</v>
      </c>
      <c r="D495" s="86" t="s">
        <v>533</v>
      </c>
      <c r="E495" s="85" t="s">
        <v>500</v>
      </c>
      <c r="F495" s="87">
        <v>1</v>
      </c>
      <c r="G495" s="87"/>
      <c r="H495" s="87"/>
      <c r="I495" s="88"/>
      <c r="J495" s="88"/>
    </row>
    <row r="496" spans="1:10" ht="15" hidden="1" outlineLevel="1">
      <c r="A496" s="83">
        <f>IF(ISBLANK(F496),"",COUNTA($F$4:F496)-2-2-2-2-2)</f>
        <v>402</v>
      </c>
      <c r="B496" s="84" t="s">
        <v>466</v>
      </c>
      <c r="C496" s="85" t="s">
        <v>524</v>
      </c>
      <c r="D496" s="86" t="s">
        <v>525</v>
      </c>
      <c r="E496" s="85" t="s">
        <v>500</v>
      </c>
      <c r="F496" s="87">
        <v>1</v>
      </c>
      <c r="G496" s="87"/>
      <c r="H496" s="87"/>
      <c r="I496" s="88"/>
      <c r="J496" s="88"/>
    </row>
    <row r="497" spans="1:10" ht="15" hidden="1" outlineLevel="1">
      <c r="A497" s="83">
        <f>IF(ISBLANK(F497),"",COUNTA($F$4:F497)-2-2-2-2-2)</f>
        <v>403</v>
      </c>
      <c r="B497" s="84" t="s">
        <v>466</v>
      </c>
      <c r="C497" s="85" t="s">
        <v>528</v>
      </c>
      <c r="D497" s="86" t="s">
        <v>529</v>
      </c>
      <c r="E497" s="85" t="s">
        <v>500</v>
      </c>
      <c r="F497" s="87">
        <v>2</v>
      </c>
      <c r="G497" s="87"/>
      <c r="H497" s="87"/>
      <c r="I497" s="88"/>
      <c r="J497" s="88"/>
    </row>
    <row r="498" spans="1:10" ht="15" hidden="1" outlineLevel="1">
      <c r="A498" s="83">
        <f>IF(ISBLANK(F498),"",COUNTA($F$4:F498)-2-2-2-2-2)</f>
        <v>404</v>
      </c>
      <c r="B498" s="84" t="s">
        <v>466</v>
      </c>
      <c r="C498" s="85" t="s">
        <v>695</v>
      </c>
      <c r="D498" s="86" t="s">
        <v>696</v>
      </c>
      <c r="E498" s="85" t="s">
        <v>500</v>
      </c>
      <c r="F498" s="87">
        <v>1</v>
      </c>
      <c r="G498" s="87"/>
      <c r="H498" s="87"/>
      <c r="I498" s="88"/>
      <c r="J498" s="88"/>
    </row>
    <row r="499" spans="1:10" ht="30" hidden="1" outlineLevel="1">
      <c r="A499" s="83">
        <f>IF(ISBLANK(F499),"",COUNTA($F$4:F499)-2-2-2-2-2)</f>
        <v>405</v>
      </c>
      <c r="B499" s="84" t="s">
        <v>466</v>
      </c>
      <c r="C499" s="85" t="s">
        <v>536</v>
      </c>
      <c r="D499" s="86" t="s">
        <v>697</v>
      </c>
      <c r="E499" s="85" t="s">
        <v>500</v>
      </c>
      <c r="F499" s="87">
        <v>1</v>
      </c>
      <c r="G499" s="87"/>
      <c r="H499" s="87"/>
      <c r="I499" s="88"/>
      <c r="J499" s="88"/>
    </row>
    <row r="500" spans="1:10" ht="15" hidden="1" outlineLevel="1">
      <c r="A500" s="83">
        <f>IF(ISBLANK(F500),"",COUNTA($F$4:F500)-2-2-2-2-2)</f>
        <v>406</v>
      </c>
      <c r="B500" s="84" t="s">
        <v>466</v>
      </c>
      <c r="C500" s="85" t="s">
        <v>698</v>
      </c>
      <c r="D500" s="86" t="s">
        <v>699</v>
      </c>
      <c r="E500" s="85" t="s">
        <v>500</v>
      </c>
      <c r="F500" s="87">
        <v>1</v>
      </c>
      <c r="G500" s="87"/>
      <c r="H500" s="87"/>
      <c r="I500" s="88"/>
      <c r="J500" s="88"/>
    </row>
    <row r="501" spans="1:10" ht="30" hidden="1" outlineLevel="1">
      <c r="A501" s="83">
        <f>IF(ISBLANK(F501),"",COUNTA($F$4:F501)-2-2-2-2-2)</f>
        <v>407</v>
      </c>
      <c r="B501" s="84" t="s">
        <v>466</v>
      </c>
      <c r="C501" s="85" t="s">
        <v>547</v>
      </c>
      <c r="D501" s="86" t="s">
        <v>623</v>
      </c>
      <c r="E501" s="85" t="s">
        <v>500</v>
      </c>
      <c r="F501" s="87">
        <v>1</v>
      </c>
      <c r="G501" s="87"/>
      <c r="H501" s="87"/>
      <c r="I501" s="88"/>
      <c r="J501" s="88"/>
    </row>
    <row r="502" spans="1:10" ht="15" hidden="1" outlineLevel="1">
      <c r="A502" s="83">
        <f>IF(ISBLANK(F502),"",COUNTA($F$4:F502)-2-2-2-2-2)</f>
        <v>408</v>
      </c>
      <c r="B502" s="84" t="s">
        <v>466</v>
      </c>
      <c r="C502" s="85" t="s">
        <v>538</v>
      </c>
      <c r="D502" s="86" t="s">
        <v>539</v>
      </c>
      <c r="E502" s="85" t="s">
        <v>500</v>
      </c>
      <c r="F502" s="87">
        <v>1</v>
      </c>
      <c r="G502" s="87"/>
      <c r="H502" s="87"/>
      <c r="I502" s="88"/>
      <c r="J502" s="88"/>
    </row>
    <row r="503" spans="1:10" ht="15" hidden="1" outlineLevel="1">
      <c r="A503" s="83">
        <f>IF(ISBLANK(F503),"",COUNTA($F$4:F503)-2-2-2-2-2)</f>
        <v>409</v>
      </c>
      <c r="B503" s="84" t="s">
        <v>466</v>
      </c>
      <c r="C503" s="85" t="s">
        <v>700</v>
      </c>
      <c r="D503" s="86" t="s">
        <v>701</v>
      </c>
      <c r="E503" s="85" t="s">
        <v>500</v>
      </c>
      <c r="F503" s="87">
        <v>5</v>
      </c>
      <c r="G503" s="87"/>
      <c r="H503" s="87"/>
      <c r="I503" s="88"/>
      <c r="J503" s="88"/>
    </row>
    <row r="504" spans="1:10" ht="15" hidden="1" outlineLevel="1">
      <c r="A504" s="83">
        <f>IF(ISBLANK(F504),"",COUNTA($F$4:F504)-2-2-2-2-2)</f>
        <v>410</v>
      </c>
      <c r="B504" s="84" t="s">
        <v>466</v>
      </c>
      <c r="C504" s="85" t="s">
        <v>551</v>
      </c>
      <c r="D504" s="96" t="s">
        <v>552</v>
      </c>
      <c r="E504" s="85" t="s">
        <v>500</v>
      </c>
      <c r="F504" s="87">
        <v>6</v>
      </c>
      <c r="G504" s="87"/>
      <c r="H504" s="87"/>
      <c r="I504" s="88"/>
      <c r="J504" s="88"/>
    </row>
    <row r="505" spans="1:10" ht="15" hidden="1" outlineLevel="1">
      <c r="A505" s="80"/>
      <c r="B505" s="80"/>
      <c r="C505" s="80"/>
      <c r="D505" s="89" t="s">
        <v>566</v>
      </c>
      <c r="E505" s="80"/>
      <c r="F505" s="80"/>
      <c r="G505" s="80"/>
      <c r="H505" s="80"/>
      <c r="I505" s="80"/>
      <c r="J505" s="82"/>
    </row>
    <row r="506" spans="1:10" ht="15" hidden="1" outlineLevel="1">
      <c r="A506" s="83">
        <f>IF(ISBLANK(F506),"",COUNTA($F$4:F506)-2-2-2-2-2)</f>
        <v>411</v>
      </c>
      <c r="B506" s="90" t="s">
        <v>469</v>
      </c>
      <c r="C506" s="90" t="s">
        <v>472</v>
      </c>
      <c r="D506" s="91" t="s">
        <v>702</v>
      </c>
      <c r="E506" s="90" t="s">
        <v>500</v>
      </c>
      <c r="F506" s="92">
        <v>1</v>
      </c>
      <c r="G506" s="92"/>
      <c r="H506" s="92"/>
      <c r="I506" s="93"/>
      <c r="J506" s="93"/>
    </row>
    <row r="507" spans="1:10" ht="15" hidden="1" outlineLevel="1">
      <c r="A507" s="83">
        <f>IF(ISBLANK(F507),"",COUNTA($F$4:F507)-2-2-2-2-2)</f>
        <v>412</v>
      </c>
      <c r="B507" s="90" t="s">
        <v>469</v>
      </c>
      <c r="C507" s="90" t="s">
        <v>703</v>
      </c>
      <c r="D507" s="91" t="s">
        <v>704</v>
      </c>
      <c r="E507" s="90" t="s">
        <v>500</v>
      </c>
      <c r="F507" s="92">
        <v>1</v>
      </c>
      <c r="G507" s="92"/>
      <c r="H507" s="92"/>
      <c r="I507" s="93"/>
      <c r="J507" s="93"/>
    </row>
    <row r="508" spans="1:10" ht="15">
      <c r="A508" s="73"/>
      <c r="B508" s="74"/>
      <c r="C508" s="74"/>
      <c r="D508" s="75" t="s">
        <v>708</v>
      </c>
      <c r="E508" s="74"/>
      <c r="F508" s="74"/>
      <c r="G508" s="74"/>
      <c r="H508" s="74"/>
      <c r="I508" s="76"/>
      <c r="J508" s="77"/>
    </row>
    <row r="509" spans="1:10" ht="15" outlineLevel="1">
      <c r="A509" s="80"/>
      <c r="B509" s="80"/>
      <c r="C509" s="80"/>
      <c r="D509" s="81" t="s">
        <v>497</v>
      </c>
      <c r="E509" s="80"/>
      <c r="F509" s="80"/>
      <c r="G509" s="80"/>
      <c r="H509" s="80"/>
      <c r="I509" s="80"/>
      <c r="J509" s="82"/>
    </row>
    <row r="510" spans="1:10" ht="15" outlineLevel="1">
      <c r="A510" s="83">
        <f>IF(ISBLANK(F510),"",COUNTA($F$4:F510)-2-2-2-2-2-2)</f>
        <v>411</v>
      </c>
      <c r="B510" s="84" t="s">
        <v>467</v>
      </c>
      <c r="C510" s="85" t="s">
        <v>705</v>
      </c>
      <c r="D510" s="86" t="s">
        <v>706</v>
      </c>
      <c r="E510" s="85" t="s">
        <v>500</v>
      </c>
      <c r="F510" s="87">
        <v>2</v>
      </c>
      <c r="G510" s="87"/>
      <c r="H510" s="87"/>
      <c r="I510" s="88"/>
      <c r="J510" s="88"/>
    </row>
    <row r="511" spans="1:10" ht="15" outlineLevel="1">
      <c r="A511" s="83">
        <f>IF(ISBLANK(F511),"",COUNTA($F$4:F511)-2-2-2-2-2-2)</f>
        <v>412</v>
      </c>
      <c r="B511" s="90" t="s">
        <v>636</v>
      </c>
      <c r="C511" s="90" t="s">
        <v>709</v>
      </c>
      <c r="D511" s="101" t="s">
        <v>710</v>
      </c>
      <c r="E511" s="90" t="s">
        <v>500</v>
      </c>
      <c r="F511" s="92">
        <v>1</v>
      </c>
      <c r="G511" s="92"/>
      <c r="H511" s="92"/>
      <c r="I511" s="93"/>
      <c r="J511" s="93"/>
    </row>
    <row r="512" spans="1:10" ht="15" outlineLevel="1">
      <c r="A512" s="80"/>
      <c r="B512" s="80"/>
      <c r="C512" s="80"/>
      <c r="D512" s="89" t="s">
        <v>504</v>
      </c>
      <c r="E512" s="80"/>
      <c r="F512" s="80"/>
      <c r="G512" s="80"/>
      <c r="H512" s="80"/>
      <c r="I512" s="80"/>
      <c r="J512" s="82"/>
    </row>
    <row r="513" spans="1:10" ht="60" outlineLevel="1">
      <c r="A513" s="83">
        <f>IF(ISBLANK(F513),"",COUNTA($F$4:F513)-2-2-2-2-2-2)</f>
        <v>413</v>
      </c>
      <c r="B513" s="84" t="s">
        <v>468</v>
      </c>
      <c r="C513" s="85" t="s">
        <v>681</v>
      </c>
      <c r="D513" s="86" t="s">
        <v>682</v>
      </c>
      <c r="E513" s="85" t="s">
        <v>500</v>
      </c>
      <c r="F513" s="87">
        <v>1</v>
      </c>
      <c r="G513" s="87"/>
      <c r="H513" s="87"/>
      <c r="I513" s="88"/>
      <c r="J513" s="88"/>
    </row>
    <row r="514" spans="1:10" ht="30" outlineLevel="1">
      <c r="A514" s="83">
        <f>IF(ISBLANK(F514),"",COUNTA($F$4:F514)-2-2-2-2-2-2)</f>
        <v>414</v>
      </c>
      <c r="B514" s="84" t="s">
        <v>468</v>
      </c>
      <c r="C514" s="85" t="s">
        <v>683</v>
      </c>
      <c r="D514" s="86" t="s">
        <v>684</v>
      </c>
      <c r="E514" s="85" t="s">
        <v>500</v>
      </c>
      <c r="F514" s="87">
        <v>1</v>
      </c>
      <c r="G514" s="87"/>
      <c r="H514" s="87"/>
      <c r="I514" s="88"/>
      <c r="J514" s="88"/>
    </row>
    <row r="515" spans="1:10" ht="30" outlineLevel="1">
      <c r="A515" s="83">
        <f>IF(ISBLANK(F515),"",COUNTA($F$4:F515)-2-2-2-2-2-2)</f>
        <v>415</v>
      </c>
      <c r="B515" s="84" t="s">
        <v>468</v>
      </c>
      <c r="C515" s="85" t="s">
        <v>519</v>
      </c>
      <c r="D515" s="86" t="s">
        <v>520</v>
      </c>
      <c r="E515" s="85" t="s">
        <v>500</v>
      </c>
      <c r="F515" s="87">
        <v>1</v>
      </c>
      <c r="G515" s="87"/>
      <c r="H515" s="87"/>
      <c r="I515" s="88"/>
      <c r="J515" s="88"/>
    </row>
    <row r="516" spans="1:10" ht="30" outlineLevel="1">
      <c r="A516" s="83">
        <f>IF(ISBLANK(F516),"",COUNTA($F$4:F516)-2-2-2-2-2-2)</f>
        <v>416</v>
      </c>
      <c r="B516" s="84" t="s">
        <v>468</v>
      </c>
      <c r="C516" s="85" t="s">
        <v>647</v>
      </c>
      <c r="D516" s="86" t="s">
        <v>648</v>
      </c>
      <c r="E516" s="85" t="s">
        <v>500</v>
      </c>
      <c r="F516" s="87">
        <v>1</v>
      </c>
      <c r="G516" s="87"/>
      <c r="H516" s="87"/>
      <c r="I516" s="88"/>
      <c r="J516" s="88"/>
    </row>
    <row r="517" spans="1:10" ht="30" outlineLevel="1">
      <c r="A517" s="83">
        <f>IF(ISBLANK(F517),"",COUNTA($F$4:F517)-2-2-2-2-2-2)</f>
        <v>417</v>
      </c>
      <c r="B517" s="84" t="s">
        <v>468</v>
      </c>
      <c r="C517" s="85" t="s">
        <v>649</v>
      </c>
      <c r="D517" s="86" t="s">
        <v>687</v>
      </c>
      <c r="E517" s="85" t="s">
        <v>500</v>
      </c>
      <c r="F517" s="87">
        <v>1</v>
      </c>
      <c r="G517" s="87"/>
      <c r="H517" s="87"/>
      <c r="I517" s="88"/>
      <c r="J517" s="88"/>
    </row>
    <row r="518" spans="1:10" ht="75" outlineLevel="1">
      <c r="A518" s="83">
        <f>IF(ISBLANK(F518),"",COUNTA($F$4:F518)-2-2-2-2-2-2)</f>
        <v>418</v>
      </c>
      <c r="B518" s="84" t="s">
        <v>468</v>
      </c>
      <c r="C518" s="85" t="s">
        <v>651</v>
      </c>
      <c r="D518" s="98" t="s">
        <v>652</v>
      </c>
      <c r="E518" s="85" t="s">
        <v>500</v>
      </c>
      <c r="F518" s="87">
        <v>1</v>
      </c>
      <c r="G518" s="87"/>
      <c r="H518" s="87"/>
      <c r="I518" s="88"/>
      <c r="J518" s="88"/>
    </row>
    <row r="519" spans="1:10" ht="45" outlineLevel="1">
      <c r="A519" s="83">
        <f>IF(ISBLANK(F519),"",COUNTA($F$4:F519)-2-2-2-2-2-2)</f>
        <v>419</v>
      </c>
      <c r="B519" s="84" t="s">
        <v>468</v>
      </c>
      <c r="C519" s="85" t="s">
        <v>653</v>
      </c>
      <c r="D519" s="98" t="s">
        <v>654</v>
      </c>
      <c r="E519" s="85" t="s">
        <v>500</v>
      </c>
      <c r="F519" s="87">
        <v>1</v>
      </c>
      <c r="G519" s="87"/>
      <c r="H519" s="87"/>
      <c r="I519" s="88"/>
      <c r="J519" s="88"/>
    </row>
    <row r="520" spans="1:10" ht="45" outlineLevel="1">
      <c r="A520" s="83">
        <f>IF(ISBLANK(F520),"",COUNTA($F$4:F520)-2-2-2-2-2-2)</f>
        <v>420</v>
      </c>
      <c r="B520" s="94" t="s">
        <v>468</v>
      </c>
      <c r="C520" s="95" t="s">
        <v>688</v>
      </c>
      <c r="D520" s="96" t="s">
        <v>689</v>
      </c>
      <c r="E520" s="95" t="s">
        <v>500</v>
      </c>
      <c r="F520" s="97">
        <v>2</v>
      </c>
      <c r="G520" s="97"/>
      <c r="H520" s="97"/>
      <c r="I520" s="88"/>
      <c r="J520" s="88"/>
    </row>
    <row r="521" spans="1:10" ht="15" outlineLevel="1">
      <c r="A521" s="80"/>
      <c r="B521" s="80"/>
      <c r="C521" s="80"/>
      <c r="D521" s="89" t="s">
        <v>690</v>
      </c>
      <c r="E521" s="80"/>
      <c r="F521" s="80"/>
      <c r="G521" s="80"/>
      <c r="H521" s="80"/>
      <c r="I521" s="80"/>
      <c r="J521" s="82"/>
    </row>
    <row r="522" spans="1:10" ht="30" outlineLevel="1">
      <c r="A522" s="83">
        <f>IF(ISBLANK(F522),"",COUNTA($F$4:F522)-2-2-2-2-2-2)</f>
        <v>421</v>
      </c>
      <c r="B522" s="84" t="s">
        <v>466</v>
      </c>
      <c r="C522" s="85" t="s">
        <v>664</v>
      </c>
      <c r="D522" s="86" t="s">
        <v>691</v>
      </c>
      <c r="E522" s="85" t="s">
        <v>500</v>
      </c>
      <c r="F522" s="87">
        <v>1</v>
      </c>
      <c r="G522" s="87"/>
      <c r="H522" s="87"/>
      <c r="I522" s="88"/>
      <c r="J522" s="88"/>
    </row>
    <row r="523" spans="1:10" ht="15" outlineLevel="1">
      <c r="A523" s="83">
        <f>IF(ISBLANK(F523),"",COUNTA($F$4:F523)-2-2-2-2-2-2)</f>
        <v>422</v>
      </c>
      <c r="B523" s="84" t="s">
        <v>466</v>
      </c>
      <c r="C523" s="85" t="s">
        <v>543</v>
      </c>
      <c r="D523" s="86" t="s">
        <v>692</v>
      </c>
      <c r="E523" s="85" t="s">
        <v>500</v>
      </c>
      <c r="F523" s="87">
        <v>2</v>
      </c>
      <c r="G523" s="87"/>
      <c r="H523" s="87"/>
      <c r="I523" s="88"/>
      <c r="J523" s="88"/>
    </row>
    <row r="524" spans="1:10" ht="15" outlineLevel="1">
      <c r="A524" s="83">
        <f>IF(ISBLANK(F524),"",COUNTA($F$4:F524)-2-2-2-2-2-2)</f>
        <v>423</v>
      </c>
      <c r="B524" s="84" t="s">
        <v>466</v>
      </c>
      <c r="C524" s="85" t="s">
        <v>693</v>
      </c>
      <c r="D524" s="86" t="s">
        <v>694</v>
      </c>
      <c r="E524" s="85" t="s">
        <v>500</v>
      </c>
      <c r="F524" s="87">
        <v>1</v>
      </c>
      <c r="G524" s="87"/>
      <c r="H524" s="87"/>
      <c r="I524" s="88"/>
      <c r="J524" s="88"/>
    </row>
    <row r="525" spans="1:10" ht="15" outlineLevel="1">
      <c r="A525" s="83">
        <f>IF(ISBLANK(F525),"",COUNTA($F$4:F525)-2-2-2-2-2-2)</f>
        <v>424</v>
      </c>
      <c r="B525" s="84" t="s">
        <v>466</v>
      </c>
      <c r="C525" s="85" t="s">
        <v>707</v>
      </c>
      <c r="D525" s="86" t="s">
        <v>527</v>
      </c>
      <c r="E525" s="85" t="s">
        <v>500</v>
      </c>
      <c r="F525" s="87">
        <v>1</v>
      </c>
      <c r="G525" s="87"/>
      <c r="H525" s="87"/>
      <c r="I525" s="88"/>
      <c r="J525" s="88"/>
    </row>
    <row r="526" spans="1:10" ht="15" outlineLevel="1">
      <c r="A526" s="83">
        <f>IF(ISBLANK(F526),"",COUNTA($F$4:F526)-2-2-2-2-2-2)</f>
        <v>425</v>
      </c>
      <c r="B526" s="84" t="s">
        <v>466</v>
      </c>
      <c r="C526" s="85" t="s">
        <v>530</v>
      </c>
      <c r="D526" s="86" t="s">
        <v>531</v>
      </c>
      <c r="E526" s="85" t="s">
        <v>500</v>
      </c>
      <c r="F526" s="87">
        <v>1</v>
      </c>
      <c r="G526" s="87"/>
      <c r="H526" s="87"/>
      <c r="I526" s="88"/>
      <c r="J526" s="88"/>
    </row>
    <row r="527" spans="1:10" ht="30" outlineLevel="1">
      <c r="A527" s="83">
        <f>IF(ISBLANK(F527),"",COUNTA($F$4:F527)-2-2-2-2-2-2)</f>
        <v>426</v>
      </c>
      <c r="B527" s="84" t="s">
        <v>466</v>
      </c>
      <c r="C527" s="85" t="s">
        <v>532</v>
      </c>
      <c r="D527" s="86" t="s">
        <v>533</v>
      </c>
      <c r="E527" s="85" t="s">
        <v>500</v>
      </c>
      <c r="F527" s="87">
        <v>1</v>
      </c>
      <c r="G527" s="87"/>
      <c r="H527" s="87"/>
      <c r="I527" s="88"/>
      <c r="J527" s="88"/>
    </row>
    <row r="528" spans="1:10" ht="15" outlineLevel="1">
      <c r="A528" s="83">
        <f>IF(ISBLANK(F528),"",COUNTA($F$4:F528)-2-2-2-2-2-2)</f>
        <v>427</v>
      </c>
      <c r="B528" s="84" t="s">
        <v>466</v>
      </c>
      <c r="C528" s="85" t="s">
        <v>524</v>
      </c>
      <c r="D528" s="86" t="s">
        <v>525</v>
      </c>
      <c r="E528" s="85" t="s">
        <v>500</v>
      </c>
      <c r="F528" s="87">
        <v>1</v>
      </c>
      <c r="G528" s="87"/>
      <c r="H528" s="87"/>
      <c r="I528" s="88"/>
      <c r="J528" s="88"/>
    </row>
    <row r="529" spans="1:10" ht="15" outlineLevel="1">
      <c r="A529" s="83">
        <f>IF(ISBLANK(F529),"",COUNTA($F$4:F529)-2-2-2-2-2-2)</f>
        <v>428</v>
      </c>
      <c r="B529" s="94" t="s">
        <v>466</v>
      </c>
      <c r="C529" s="95" t="s">
        <v>528</v>
      </c>
      <c r="D529" s="96" t="s">
        <v>529</v>
      </c>
      <c r="E529" s="85" t="s">
        <v>500</v>
      </c>
      <c r="F529" s="87">
        <v>2</v>
      </c>
      <c r="G529" s="87"/>
      <c r="H529" s="87"/>
      <c r="I529" s="88"/>
      <c r="J529" s="88"/>
    </row>
    <row r="530" spans="1:10" ht="15" outlineLevel="1">
      <c r="A530" s="83">
        <f>IF(ISBLANK(F530),"",COUNTA($F$4:F530)-2-2-2-2-2-2)</f>
        <v>429</v>
      </c>
      <c r="B530" s="84" t="s">
        <v>466</v>
      </c>
      <c r="C530" s="85" t="s">
        <v>695</v>
      </c>
      <c r="D530" s="86" t="s">
        <v>696</v>
      </c>
      <c r="E530" s="85" t="s">
        <v>500</v>
      </c>
      <c r="F530" s="87">
        <v>1</v>
      </c>
      <c r="G530" s="87"/>
      <c r="H530" s="87"/>
      <c r="I530" s="88"/>
      <c r="J530" s="88"/>
    </row>
    <row r="531" spans="1:10" ht="30" outlineLevel="1">
      <c r="A531" s="83">
        <f>IF(ISBLANK(F531),"",COUNTA($F$4:F531)-2-2-2-2-2-2)</f>
        <v>430</v>
      </c>
      <c r="B531" s="84" t="s">
        <v>466</v>
      </c>
      <c r="C531" s="85" t="s">
        <v>536</v>
      </c>
      <c r="D531" s="86" t="s">
        <v>697</v>
      </c>
      <c r="E531" s="85" t="s">
        <v>500</v>
      </c>
      <c r="F531" s="87">
        <v>1</v>
      </c>
      <c r="G531" s="87"/>
      <c r="H531" s="87"/>
      <c r="I531" s="88"/>
      <c r="J531" s="88"/>
    </row>
    <row r="532" spans="1:10" ht="15" outlineLevel="1">
      <c r="A532" s="83">
        <f>IF(ISBLANK(F532),"",COUNTA($F$4:F532)-2-2-2-2-2-2)</f>
        <v>431</v>
      </c>
      <c r="B532" s="84" t="s">
        <v>466</v>
      </c>
      <c r="C532" s="85" t="s">
        <v>698</v>
      </c>
      <c r="D532" s="86" t="s">
        <v>699</v>
      </c>
      <c r="E532" s="85" t="s">
        <v>500</v>
      </c>
      <c r="F532" s="87">
        <v>1</v>
      </c>
      <c r="G532" s="87"/>
      <c r="H532" s="87"/>
      <c r="I532" s="88"/>
      <c r="J532" s="88"/>
    </row>
    <row r="533" spans="1:10" ht="30" outlineLevel="1">
      <c r="A533" s="83">
        <f>IF(ISBLANK(F533),"",COUNTA($F$4:F533)-2-2-2-2-2-2)</f>
        <v>432</v>
      </c>
      <c r="B533" s="84" t="s">
        <v>466</v>
      </c>
      <c r="C533" s="85" t="s">
        <v>547</v>
      </c>
      <c r="D533" s="86" t="s">
        <v>623</v>
      </c>
      <c r="E533" s="85" t="s">
        <v>500</v>
      </c>
      <c r="F533" s="87">
        <v>1</v>
      </c>
      <c r="G533" s="87"/>
      <c r="H533" s="87"/>
      <c r="I533" s="88"/>
      <c r="J533" s="88"/>
    </row>
    <row r="534" spans="1:10" ht="15" outlineLevel="1">
      <c r="A534" s="83">
        <f>IF(ISBLANK(F534),"",COUNTA($F$4:F534)-2-2-2-2-2-2)</f>
        <v>433</v>
      </c>
      <c r="B534" s="84" t="s">
        <v>466</v>
      </c>
      <c r="C534" s="85" t="s">
        <v>538</v>
      </c>
      <c r="D534" s="86" t="s">
        <v>539</v>
      </c>
      <c r="E534" s="85" t="s">
        <v>500</v>
      </c>
      <c r="F534" s="87">
        <v>1</v>
      </c>
      <c r="G534" s="87"/>
      <c r="H534" s="87"/>
      <c r="I534" s="88"/>
      <c r="J534" s="88"/>
    </row>
    <row r="535" spans="1:10" ht="15" outlineLevel="1">
      <c r="A535" s="83">
        <f>IF(ISBLANK(F535),"",COUNTA($F$4:F535)-2-2-2-2-2-2)</f>
        <v>434</v>
      </c>
      <c r="B535" s="84" t="s">
        <v>466</v>
      </c>
      <c r="C535" s="85" t="s">
        <v>700</v>
      </c>
      <c r="D535" s="86" t="s">
        <v>701</v>
      </c>
      <c r="E535" s="85" t="s">
        <v>500</v>
      </c>
      <c r="F535" s="87">
        <v>5</v>
      </c>
      <c r="G535" s="87"/>
      <c r="H535" s="87"/>
      <c r="I535" s="88"/>
      <c r="J535" s="88"/>
    </row>
    <row r="536" spans="1:10" ht="15" outlineLevel="1">
      <c r="A536" s="83">
        <f>IF(ISBLANK(F536),"",COUNTA($F$4:F536)-2-2-2-2-2-2)</f>
        <v>435</v>
      </c>
      <c r="B536" s="84" t="s">
        <v>466</v>
      </c>
      <c r="C536" s="85" t="s">
        <v>551</v>
      </c>
      <c r="D536" s="96" t="s">
        <v>552</v>
      </c>
      <c r="E536" s="85" t="s">
        <v>500</v>
      </c>
      <c r="F536" s="87">
        <v>4</v>
      </c>
      <c r="G536" s="87"/>
      <c r="H536" s="87"/>
      <c r="I536" s="88"/>
      <c r="J536" s="88"/>
    </row>
    <row r="537" spans="1:10" ht="15" outlineLevel="1">
      <c r="A537" s="80"/>
      <c r="B537" s="80"/>
      <c r="C537" s="80"/>
      <c r="D537" s="89" t="s">
        <v>566</v>
      </c>
      <c r="E537" s="80"/>
      <c r="F537" s="80"/>
      <c r="G537" s="80"/>
      <c r="H537" s="80"/>
      <c r="I537" s="80"/>
      <c r="J537" s="82"/>
    </row>
    <row r="538" spans="1:10" ht="30" outlineLevel="1">
      <c r="A538" s="83">
        <f>IF(ISBLANK(F538),"",COUNTA($F$4:F538)-2-2-2-2-2-2)</f>
        <v>436</v>
      </c>
      <c r="B538" s="84" t="s">
        <v>466</v>
      </c>
      <c r="C538" s="85" t="s">
        <v>711</v>
      </c>
      <c r="D538" s="86" t="s">
        <v>712</v>
      </c>
      <c r="E538" s="85" t="s">
        <v>500</v>
      </c>
      <c r="F538" s="87">
        <v>2</v>
      </c>
      <c r="G538" s="87"/>
      <c r="H538" s="87"/>
      <c r="I538" s="88"/>
      <c r="J538" s="88"/>
    </row>
    <row r="539" spans="1:10" ht="15" outlineLevel="1">
      <c r="A539" s="83">
        <f>IF(ISBLANK(F539),"",COUNTA($F$4:F539)-2-2-2-2-2-2)</f>
        <v>437</v>
      </c>
      <c r="B539" s="84" t="s">
        <v>466</v>
      </c>
      <c r="C539" s="85" t="s">
        <v>573</v>
      </c>
      <c r="D539" s="86" t="s">
        <v>574</v>
      </c>
      <c r="E539" s="85" t="s">
        <v>500</v>
      </c>
      <c r="F539" s="87">
        <v>1</v>
      </c>
      <c r="G539" s="87"/>
      <c r="H539" s="87"/>
      <c r="I539" s="88"/>
      <c r="J539" s="88"/>
    </row>
    <row r="540" spans="1:10" ht="15" collapsed="1">
      <c r="A540" s="73"/>
      <c r="B540" s="74"/>
      <c r="C540" s="74"/>
      <c r="D540" s="75" t="s">
        <v>857</v>
      </c>
      <c r="E540" s="74"/>
      <c r="F540" s="74"/>
      <c r="G540" s="74"/>
      <c r="H540" s="74"/>
      <c r="I540" s="76"/>
      <c r="J540" s="77"/>
    </row>
    <row r="541" spans="1:10" ht="15" hidden="1" outlineLevel="1">
      <c r="A541" s="80"/>
      <c r="B541" s="80"/>
      <c r="C541" s="80"/>
      <c r="D541" s="81" t="s">
        <v>497</v>
      </c>
      <c r="E541" s="80"/>
      <c r="F541" s="80"/>
      <c r="G541" s="80"/>
      <c r="H541" s="80"/>
      <c r="I541" s="80"/>
      <c r="J541" s="82"/>
    </row>
    <row r="542" spans="1:10" ht="15" hidden="1" outlineLevel="1">
      <c r="A542" s="83">
        <f>IF(ISBLANK(F542),"",COUNTA($F$4:F542)-2-2-2-2-2-2-2)</f>
        <v>436</v>
      </c>
      <c r="B542" s="84" t="s">
        <v>467</v>
      </c>
      <c r="C542" s="85" t="s">
        <v>713</v>
      </c>
      <c r="D542" s="86" t="s">
        <v>714</v>
      </c>
      <c r="E542" s="85" t="s">
        <v>500</v>
      </c>
      <c r="F542" s="84">
        <v>1</v>
      </c>
      <c r="G542" s="84"/>
      <c r="H542" s="84"/>
      <c r="I542" s="88"/>
      <c r="J542" s="88"/>
    </row>
    <row r="543" spans="1:10" ht="60" hidden="1" outlineLevel="1">
      <c r="A543" s="83">
        <f>IF(ISBLANK(F543),"",COUNTA($F$4:F543)-2-2-2-2-2-2-2)</f>
        <v>437</v>
      </c>
      <c r="B543" s="84" t="s">
        <v>618</v>
      </c>
      <c r="C543" s="85" t="s">
        <v>715</v>
      </c>
      <c r="D543" s="86" t="s">
        <v>716</v>
      </c>
      <c r="E543" s="85" t="s">
        <v>500</v>
      </c>
      <c r="F543" s="83">
        <v>1</v>
      </c>
      <c r="G543" s="83"/>
      <c r="H543" s="83"/>
      <c r="I543" s="88"/>
      <c r="J543" s="88"/>
    </row>
    <row r="544" spans="1:10" ht="15" hidden="1" outlineLevel="1">
      <c r="A544" s="80"/>
      <c r="B544" s="80"/>
      <c r="C544" s="80"/>
      <c r="D544" s="89" t="s">
        <v>504</v>
      </c>
      <c r="E544" s="80"/>
      <c r="F544" s="80"/>
      <c r="G544" s="80"/>
      <c r="H544" s="80"/>
      <c r="I544" s="80"/>
      <c r="J544" s="82"/>
    </row>
    <row r="545" spans="1:10" ht="60" hidden="1" outlineLevel="1">
      <c r="A545" s="83">
        <f>IF(ISBLANK(F545),"",COUNTA($F$4:F545)-2-2-2-2-2-2-2)</f>
        <v>438</v>
      </c>
      <c r="B545" s="84" t="s">
        <v>468</v>
      </c>
      <c r="C545" s="85" t="s">
        <v>717</v>
      </c>
      <c r="D545" s="86" t="s">
        <v>718</v>
      </c>
      <c r="E545" s="85" t="s">
        <v>500</v>
      </c>
      <c r="F545" s="87">
        <v>1</v>
      </c>
      <c r="G545" s="87"/>
      <c r="H545" s="87"/>
      <c r="I545" s="88"/>
      <c r="J545" s="88"/>
    </row>
    <row r="546" spans="1:10" ht="30" hidden="1" outlineLevel="1">
      <c r="A546" s="83">
        <f>IF(ISBLANK(F546),"",COUNTA($F$4:F546)-2-2-2-2-2-2-2)</f>
        <v>439</v>
      </c>
      <c r="B546" s="84" t="s">
        <v>468</v>
      </c>
      <c r="C546" s="85" t="s">
        <v>719</v>
      </c>
      <c r="D546" s="86" t="s">
        <v>720</v>
      </c>
      <c r="E546" s="85" t="s">
        <v>500</v>
      </c>
      <c r="F546" s="87">
        <v>1</v>
      </c>
      <c r="G546" s="87"/>
      <c r="H546" s="87"/>
      <c r="I546" s="88"/>
      <c r="J546" s="88"/>
    </row>
    <row r="547" spans="1:10" ht="30" hidden="1" outlineLevel="1">
      <c r="A547" s="83">
        <f>IF(ISBLANK(F547),"",COUNTA($F$4:F547)-2-2-2-2-2-2-2)</f>
        <v>440</v>
      </c>
      <c r="B547" s="84" t="s">
        <v>468</v>
      </c>
      <c r="C547" s="85" t="s">
        <v>519</v>
      </c>
      <c r="D547" s="86" t="s">
        <v>520</v>
      </c>
      <c r="E547" s="85" t="s">
        <v>500</v>
      </c>
      <c r="F547" s="87">
        <v>1</v>
      </c>
      <c r="G547" s="87"/>
      <c r="H547" s="87"/>
      <c r="I547" s="88"/>
      <c r="J547" s="88"/>
    </row>
    <row r="548" spans="1:10" ht="60" hidden="1" outlineLevel="1">
      <c r="A548" s="83">
        <f>IF(ISBLANK(F548),"",COUNTA($F$4:F548)-2-2-2-2-2-2-2)</f>
        <v>441</v>
      </c>
      <c r="B548" s="83" t="s">
        <v>468</v>
      </c>
      <c r="C548" s="83" t="s">
        <v>721</v>
      </c>
      <c r="D548" s="98" t="s">
        <v>722</v>
      </c>
      <c r="E548" s="83" t="s">
        <v>500</v>
      </c>
      <c r="F548" s="83">
        <v>1</v>
      </c>
      <c r="G548" s="83"/>
      <c r="H548" s="83"/>
      <c r="I548" s="88"/>
      <c r="J548" s="88"/>
    </row>
    <row r="549" spans="1:10" ht="30" hidden="1" outlineLevel="1">
      <c r="A549" s="83">
        <f>IF(ISBLANK(F549),"",COUNTA($F$4:F549)-2-2-2-2-2-2-2)</f>
        <v>442</v>
      </c>
      <c r="B549" s="83" t="s">
        <v>468</v>
      </c>
      <c r="C549" s="83" t="s">
        <v>723</v>
      </c>
      <c r="D549" s="98" t="s">
        <v>724</v>
      </c>
      <c r="E549" s="83" t="s">
        <v>500</v>
      </c>
      <c r="F549" s="83">
        <v>1</v>
      </c>
      <c r="G549" s="83"/>
      <c r="H549" s="83"/>
      <c r="I549" s="88"/>
      <c r="J549" s="88"/>
    </row>
    <row r="550" spans="1:10" ht="60" hidden="1" outlineLevel="1">
      <c r="A550" s="83">
        <f>IF(ISBLANK(F550),"",COUNTA($F$4:F550)-2-2-2-2-2-2-2)</f>
        <v>443</v>
      </c>
      <c r="B550" s="83" t="s">
        <v>468</v>
      </c>
      <c r="C550" s="83" t="s">
        <v>725</v>
      </c>
      <c r="D550" s="98" t="s">
        <v>726</v>
      </c>
      <c r="E550" s="83" t="s">
        <v>500</v>
      </c>
      <c r="F550" s="83">
        <v>1</v>
      </c>
      <c r="G550" s="83"/>
      <c r="H550" s="83"/>
      <c r="I550" s="88"/>
      <c r="J550" s="88"/>
    </row>
    <row r="551" spans="1:10" ht="60" hidden="1" outlineLevel="1">
      <c r="A551" s="83">
        <f>IF(ISBLANK(F551),"",COUNTA($F$4:F551)-2-2-2-2-2-2-2)</f>
        <v>444</v>
      </c>
      <c r="B551" s="83" t="s">
        <v>468</v>
      </c>
      <c r="C551" s="83" t="s">
        <v>685</v>
      </c>
      <c r="D551" s="98" t="s">
        <v>686</v>
      </c>
      <c r="E551" s="83" t="s">
        <v>500</v>
      </c>
      <c r="F551" s="83">
        <v>1</v>
      </c>
      <c r="G551" s="83"/>
      <c r="H551" s="83"/>
      <c r="I551" s="88"/>
      <c r="J551" s="88"/>
    </row>
    <row r="552" spans="1:10" ht="75" hidden="1" outlineLevel="1">
      <c r="A552" s="83">
        <f>IF(ISBLANK(F552),"",COUNTA($F$4:F552)-2-2-2-2-2-2-2)</f>
        <v>445</v>
      </c>
      <c r="B552" s="83" t="s">
        <v>468</v>
      </c>
      <c r="C552" s="83" t="s">
        <v>651</v>
      </c>
      <c r="D552" s="98" t="s">
        <v>652</v>
      </c>
      <c r="E552" s="83" t="s">
        <v>500</v>
      </c>
      <c r="F552" s="83">
        <v>1</v>
      </c>
      <c r="G552" s="83"/>
      <c r="H552" s="83"/>
      <c r="I552" s="88"/>
      <c r="J552" s="88"/>
    </row>
    <row r="553" spans="1:10" ht="45" hidden="1" outlineLevel="1">
      <c r="A553" s="83">
        <f>IF(ISBLANK(F553),"",COUNTA($F$4:F553)-2-2-2-2-2-2-2)</f>
        <v>446</v>
      </c>
      <c r="B553" s="83" t="s">
        <v>468</v>
      </c>
      <c r="C553" s="83" t="s">
        <v>653</v>
      </c>
      <c r="D553" s="98" t="s">
        <v>654</v>
      </c>
      <c r="E553" s="83" t="s">
        <v>500</v>
      </c>
      <c r="F553" s="83">
        <v>1</v>
      </c>
      <c r="G553" s="83"/>
      <c r="H553" s="83"/>
      <c r="I553" s="88"/>
      <c r="J553" s="88"/>
    </row>
    <row r="554" spans="1:10" ht="60" hidden="1" outlineLevel="1">
      <c r="A554" s="83">
        <f>IF(ISBLANK(F554),"",COUNTA($F$4:F554)-2-2-2-2-2-2-2)</f>
        <v>447</v>
      </c>
      <c r="B554" s="83" t="s">
        <v>468</v>
      </c>
      <c r="C554" s="83" t="s">
        <v>655</v>
      </c>
      <c r="D554" s="98" t="s">
        <v>727</v>
      </c>
      <c r="E554" s="83" t="s">
        <v>500</v>
      </c>
      <c r="F554" s="83">
        <v>1</v>
      </c>
      <c r="G554" s="83"/>
      <c r="H554" s="83"/>
      <c r="I554" s="88"/>
      <c r="J554" s="88"/>
    </row>
    <row r="555" spans="1:10" ht="45" hidden="1" outlineLevel="1">
      <c r="A555" s="83">
        <f>IF(ISBLANK(F555),"",COUNTA($F$4:F555)-2-2-2-2-2-2-2)</f>
        <v>448</v>
      </c>
      <c r="B555" s="83" t="s">
        <v>468</v>
      </c>
      <c r="C555" s="83" t="s">
        <v>655</v>
      </c>
      <c r="D555" s="98" t="s">
        <v>657</v>
      </c>
      <c r="E555" s="83" t="s">
        <v>500</v>
      </c>
      <c r="F555" s="83">
        <v>1</v>
      </c>
      <c r="G555" s="83"/>
      <c r="H555" s="83"/>
      <c r="I555" s="88"/>
      <c r="J555" s="88"/>
    </row>
    <row r="556" spans="1:10" ht="15" hidden="1" outlineLevel="1">
      <c r="A556" s="80"/>
      <c r="B556" s="80"/>
      <c r="C556" s="80"/>
      <c r="D556" s="89" t="s">
        <v>521</v>
      </c>
      <c r="E556" s="80"/>
      <c r="F556" s="80"/>
      <c r="G556" s="80"/>
      <c r="H556" s="80"/>
      <c r="I556" s="80"/>
      <c r="J556" s="82"/>
    </row>
    <row r="557" spans="1:10" ht="15" hidden="1" outlineLevel="1">
      <c r="A557" s="83">
        <f>IF(ISBLANK(F557),"",COUNTA($F$4:F557)-2-2-2-2-2-2-2)</f>
        <v>449</v>
      </c>
      <c r="B557" s="83" t="s">
        <v>466</v>
      </c>
      <c r="C557" s="85" t="s">
        <v>522</v>
      </c>
      <c r="D557" s="86" t="s">
        <v>523</v>
      </c>
      <c r="E557" s="85" t="s">
        <v>500</v>
      </c>
      <c r="F557" s="87">
        <v>1</v>
      </c>
      <c r="G557" s="87"/>
      <c r="H557" s="87"/>
      <c r="I557" s="88"/>
      <c r="J557" s="88"/>
    </row>
    <row r="558" spans="1:10" ht="15" hidden="1" outlineLevel="1">
      <c r="A558" s="83">
        <f>IF(ISBLANK(F558),"",COUNTA($F$4:F558)-2-2-2-2-2-2-2)</f>
        <v>450</v>
      </c>
      <c r="B558" s="84" t="s">
        <v>466</v>
      </c>
      <c r="C558" s="85" t="s">
        <v>530</v>
      </c>
      <c r="D558" s="86" t="s">
        <v>531</v>
      </c>
      <c r="E558" s="85" t="s">
        <v>500</v>
      </c>
      <c r="F558" s="87">
        <v>1</v>
      </c>
      <c r="G558" s="87"/>
      <c r="H558" s="87"/>
      <c r="I558" s="88"/>
      <c r="J558" s="88"/>
    </row>
    <row r="559" spans="1:10" ht="15" hidden="1" outlineLevel="1">
      <c r="A559" s="83">
        <f>IF(ISBLANK(F559),"",COUNTA($F$4:F559)-2-2-2-2-2-2-2)</f>
        <v>451</v>
      </c>
      <c r="B559" s="83" t="s">
        <v>466</v>
      </c>
      <c r="C559" s="85" t="s">
        <v>524</v>
      </c>
      <c r="D559" s="86" t="s">
        <v>525</v>
      </c>
      <c r="E559" s="85" t="s">
        <v>500</v>
      </c>
      <c r="F559" s="87">
        <v>1</v>
      </c>
      <c r="G559" s="87"/>
      <c r="H559" s="87"/>
      <c r="I559" s="88"/>
      <c r="J559" s="88"/>
    </row>
    <row r="560" spans="1:10" ht="15" hidden="1" outlineLevel="1">
      <c r="A560" s="83">
        <f>IF(ISBLANK(F560),"",COUNTA($F$4:F560)-2-2-2-2-2-2-2)</f>
        <v>452</v>
      </c>
      <c r="B560" s="83" t="s">
        <v>466</v>
      </c>
      <c r="C560" s="85" t="s">
        <v>526</v>
      </c>
      <c r="D560" s="86" t="s">
        <v>527</v>
      </c>
      <c r="E560" s="85" t="s">
        <v>500</v>
      </c>
      <c r="F560" s="87">
        <v>1</v>
      </c>
      <c r="G560" s="87"/>
      <c r="H560" s="87"/>
      <c r="I560" s="88"/>
      <c r="J560" s="88"/>
    </row>
    <row r="561" spans="1:10" ht="30" hidden="1" outlineLevel="1">
      <c r="A561" s="83">
        <f>IF(ISBLANK(F561),"",COUNTA($F$4:F561)-2-2-2-2-2-2-2)</f>
        <v>453</v>
      </c>
      <c r="B561" s="84" t="s">
        <v>466</v>
      </c>
      <c r="C561" s="85" t="s">
        <v>532</v>
      </c>
      <c r="D561" s="86" t="s">
        <v>533</v>
      </c>
      <c r="E561" s="85" t="s">
        <v>500</v>
      </c>
      <c r="F561" s="87">
        <v>1</v>
      </c>
      <c r="G561" s="87"/>
      <c r="H561" s="87"/>
      <c r="I561" s="88"/>
      <c r="J561" s="88"/>
    </row>
    <row r="562" spans="1:10" ht="15" hidden="1" outlineLevel="1">
      <c r="A562" s="83">
        <f>IF(ISBLANK(F562),"",COUNTA($F$4:F562)-2-2-2-2-2-2-2)</f>
        <v>454</v>
      </c>
      <c r="B562" s="83" t="s">
        <v>466</v>
      </c>
      <c r="C562" s="85" t="s">
        <v>528</v>
      </c>
      <c r="D562" s="86" t="s">
        <v>529</v>
      </c>
      <c r="E562" s="85" t="s">
        <v>500</v>
      </c>
      <c r="F562" s="87">
        <v>2</v>
      </c>
      <c r="G562" s="87"/>
      <c r="H562" s="87"/>
      <c r="I562" s="88"/>
      <c r="J562" s="88"/>
    </row>
    <row r="563" spans="1:10" ht="15" hidden="1" outlineLevel="1">
      <c r="A563" s="83">
        <f>IF(ISBLANK(F563),"",COUNTA($F$4:F563)-2-2-2-2-2-2-2)</f>
        <v>455</v>
      </c>
      <c r="B563" s="83" t="s">
        <v>466</v>
      </c>
      <c r="C563" s="85" t="s">
        <v>534</v>
      </c>
      <c r="D563" s="86" t="s">
        <v>535</v>
      </c>
      <c r="E563" s="85" t="s">
        <v>500</v>
      </c>
      <c r="F563" s="87">
        <v>1</v>
      </c>
      <c r="G563" s="87"/>
      <c r="H563" s="87"/>
      <c r="I563" s="88"/>
      <c r="J563" s="88"/>
    </row>
    <row r="564" spans="1:10" ht="30" hidden="1" outlineLevel="1">
      <c r="A564" s="83">
        <f>IF(ISBLANK(F564),"",COUNTA($F$4:F564)-2-2-2-2-2-2-2)</f>
        <v>456</v>
      </c>
      <c r="B564" s="83" t="s">
        <v>466</v>
      </c>
      <c r="C564" s="85" t="s">
        <v>536</v>
      </c>
      <c r="D564" s="86" t="s">
        <v>537</v>
      </c>
      <c r="E564" s="85" t="s">
        <v>500</v>
      </c>
      <c r="F564" s="87">
        <v>1</v>
      </c>
      <c r="G564" s="87"/>
      <c r="H564" s="87"/>
      <c r="I564" s="88"/>
      <c r="J564" s="88"/>
    </row>
    <row r="565" spans="1:10" ht="15" hidden="1" outlineLevel="1">
      <c r="A565" s="83">
        <f>IF(ISBLANK(F565),"",COUNTA($F$4:F565)-2-2-2-2-2-2-2)</f>
        <v>457</v>
      </c>
      <c r="B565" s="83" t="s">
        <v>466</v>
      </c>
      <c r="C565" s="83" t="s">
        <v>538</v>
      </c>
      <c r="D565" s="98" t="s">
        <v>539</v>
      </c>
      <c r="E565" s="83" t="s">
        <v>500</v>
      </c>
      <c r="F565" s="84">
        <v>1</v>
      </c>
      <c r="G565" s="84"/>
      <c r="H565" s="84"/>
      <c r="I565" s="88"/>
      <c r="J565" s="88"/>
    </row>
    <row r="566" spans="1:10" ht="15" hidden="1" outlineLevel="1">
      <c r="A566" s="80"/>
      <c r="B566" s="80"/>
      <c r="C566" s="80"/>
      <c r="D566" s="89" t="s">
        <v>540</v>
      </c>
      <c r="E566" s="80"/>
      <c r="F566" s="80"/>
      <c r="G566" s="80"/>
      <c r="H566" s="80"/>
      <c r="I566" s="80"/>
      <c r="J566" s="82"/>
    </row>
    <row r="567" spans="1:10" ht="30" hidden="1" outlineLevel="1">
      <c r="A567" s="83">
        <f>IF(ISBLANK(F567),"",COUNTA($F$4:F567)-2-2-2-2-2-2-2)</f>
        <v>458</v>
      </c>
      <c r="B567" s="102" t="s">
        <v>466</v>
      </c>
      <c r="C567" s="102" t="s">
        <v>728</v>
      </c>
      <c r="D567" s="103" t="s">
        <v>729</v>
      </c>
      <c r="E567" s="102" t="s">
        <v>500</v>
      </c>
      <c r="F567" s="90">
        <v>1</v>
      </c>
      <c r="G567" s="90"/>
      <c r="H567" s="90"/>
      <c r="I567" s="93"/>
      <c r="J567" s="93"/>
    </row>
    <row r="568" spans="1:10" ht="15" hidden="1" outlineLevel="1">
      <c r="A568" s="83">
        <f>IF(ISBLANK(F568),"",COUNTA($F$4:F568)-2-2-2-2-2-2-2)</f>
        <v>459</v>
      </c>
      <c r="B568" s="83" t="s">
        <v>466</v>
      </c>
      <c r="C568" s="83" t="s">
        <v>543</v>
      </c>
      <c r="D568" s="98" t="s">
        <v>622</v>
      </c>
      <c r="E568" s="83" t="s">
        <v>500</v>
      </c>
      <c r="F568" s="84">
        <v>1</v>
      </c>
      <c r="G568" s="84"/>
      <c r="H568" s="84"/>
      <c r="I568" s="88"/>
      <c r="J568" s="88"/>
    </row>
    <row r="569" spans="1:10" ht="30" hidden="1" outlineLevel="1">
      <c r="A569" s="83">
        <f>IF(ISBLANK(F569),"",COUNTA($F$4:F569)-2-2-2-2-2-2-2)</f>
        <v>460</v>
      </c>
      <c r="B569" s="83" t="s">
        <v>466</v>
      </c>
      <c r="C569" s="85" t="s">
        <v>547</v>
      </c>
      <c r="D569" s="86" t="s">
        <v>623</v>
      </c>
      <c r="E569" s="83" t="s">
        <v>500</v>
      </c>
      <c r="F569" s="84">
        <v>1</v>
      </c>
      <c r="G569" s="84"/>
      <c r="H569" s="84"/>
      <c r="I569" s="88"/>
      <c r="J569" s="88"/>
    </row>
    <row r="570" spans="1:10" ht="15" hidden="1" outlineLevel="1">
      <c r="A570" s="83">
        <f>IF(ISBLANK(F570),"",COUNTA($F$4:F570)-2-2-2-2-2-2-2)</f>
        <v>461</v>
      </c>
      <c r="B570" s="84" t="s">
        <v>466</v>
      </c>
      <c r="C570" s="85" t="s">
        <v>700</v>
      </c>
      <c r="D570" s="86" t="s">
        <v>701</v>
      </c>
      <c r="E570" s="85" t="s">
        <v>500</v>
      </c>
      <c r="F570" s="87">
        <v>5</v>
      </c>
      <c r="G570" s="87"/>
      <c r="H570" s="87"/>
      <c r="I570" s="88"/>
      <c r="J570" s="88"/>
    </row>
    <row r="571" spans="1:10" ht="15" hidden="1" outlineLevel="1">
      <c r="A571" s="83">
        <f>IF(ISBLANK(F571),"",COUNTA($F$4:F571)-2-2-2-2-2-2-2)</f>
        <v>462</v>
      </c>
      <c r="B571" s="84" t="s">
        <v>466</v>
      </c>
      <c r="C571" s="85" t="s">
        <v>551</v>
      </c>
      <c r="D571" s="96" t="s">
        <v>552</v>
      </c>
      <c r="E571" s="85" t="s">
        <v>500</v>
      </c>
      <c r="F571" s="87">
        <v>4</v>
      </c>
      <c r="G571" s="87"/>
      <c r="H571" s="87"/>
      <c r="I571" s="88"/>
      <c r="J571" s="88"/>
    </row>
    <row r="572" spans="1:10" ht="15" hidden="1" outlineLevel="1">
      <c r="A572" s="80"/>
      <c r="B572" s="80"/>
      <c r="C572" s="80"/>
      <c r="D572" s="89" t="s">
        <v>561</v>
      </c>
      <c r="E572" s="80"/>
      <c r="F572" s="80"/>
      <c r="G572" s="80"/>
      <c r="H572" s="80"/>
      <c r="I572" s="80"/>
      <c r="J572" s="82"/>
    </row>
    <row r="573" spans="1:10" ht="15" hidden="1" outlineLevel="1">
      <c r="A573" s="83">
        <f>IF(ISBLANK(F573),"",COUNTA($F$4:F573)-2-2-2-2-2-2-2)</f>
        <v>463</v>
      </c>
      <c r="B573" s="83" t="s">
        <v>466</v>
      </c>
      <c r="C573" s="83" t="s">
        <v>562</v>
      </c>
      <c r="D573" s="98" t="s">
        <v>563</v>
      </c>
      <c r="E573" s="83" t="s">
        <v>500</v>
      </c>
      <c r="F573" s="83">
        <v>1</v>
      </c>
      <c r="G573" s="83"/>
      <c r="H573" s="83"/>
      <c r="I573" s="88"/>
      <c r="J573" s="88"/>
    </row>
    <row r="574" spans="1:10" ht="15" hidden="1" outlineLevel="1">
      <c r="A574" s="80"/>
      <c r="B574" s="80"/>
      <c r="C574" s="80"/>
      <c r="D574" s="89" t="s">
        <v>566</v>
      </c>
      <c r="E574" s="80"/>
      <c r="F574" s="80"/>
      <c r="G574" s="80"/>
      <c r="H574" s="80"/>
      <c r="I574" s="80"/>
      <c r="J574" s="82"/>
    </row>
    <row r="575" spans="1:10" ht="30" hidden="1" outlineLevel="1">
      <c r="A575" s="83">
        <f>IF(ISBLANK(F575),"",COUNTA($F$4:F575)-2-2-2-2-2-2-2)</f>
        <v>464</v>
      </c>
      <c r="B575" s="83" t="s">
        <v>466</v>
      </c>
      <c r="C575" s="83" t="s">
        <v>668</v>
      </c>
      <c r="D575" s="98" t="s">
        <v>669</v>
      </c>
      <c r="E575" s="83" t="s">
        <v>500</v>
      </c>
      <c r="F575" s="83">
        <v>3</v>
      </c>
      <c r="G575" s="83"/>
      <c r="H575" s="83"/>
      <c r="I575" s="88"/>
      <c r="J575" s="88"/>
    </row>
    <row r="576" spans="1:10" ht="15" hidden="1" outlineLevel="1">
      <c r="A576" s="83">
        <f>IF(ISBLANK(F576),"",COUNTA($F$4:F576)-2-2-2-2-2-2-2)</f>
        <v>465</v>
      </c>
      <c r="B576" s="83" t="s">
        <v>466</v>
      </c>
      <c r="C576" s="83" t="s">
        <v>730</v>
      </c>
      <c r="D576" s="86" t="s">
        <v>731</v>
      </c>
      <c r="E576" s="83" t="s">
        <v>500</v>
      </c>
      <c r="F576" s="83">
        <v>3</v>
      </c>
      <c r="G576" s="83"/>
      <c r="H576" s="83"/>
      <c r="I576" s="88"/>
      <c r="J576" s="88"/>
    </row>
    <row r="577" spans="1:10" ht="15" hidden="1" outlineLevel="1">
      <c r="A577" s="83">
        <f>IF(ISBLANK(F577),"",COUNTA($F$4:F577)-2-2-2-2-2-2-2)</f>
        <v>466</v>
      </c>
      <c r="B577" s="84" t="s">
        <v>466</v>
      </c>
      <c r="C577" s="85" t="s">
        <v>573</v>
      </c>
      <c r="D577" s="86" t="s">
        <v>574</v>
      </c>
      <c r="E577" s="85" t="s">
        <v>500</v>
      </c>
      <c r="F577" s="87">
        <v>1</v>
      </c>
      <c r="G577" s="87"/>
      <c r="H577" s="87"/>
      <c r="I577" s="88"/>
      <c r="J577" s="88"/>
    </row>
    <row r="578" spans="1:10" ht="15" hidden="1" outlineLevel="1">
      <c r="A578" s="80"/>
      <c r="B578" s="80"/>
      <c r="C578" s="80"/>
      <c r="D578" s="89" t="s">
        <v>611</v>
      </c>
      <c r="E578" s="80"/>
      <c r="F578" s="80"/>
      <c r="G578" s="80"/>
      <c r="H578" s="80"/>
      <c r="I578" s="80"/>
      <c r="J578" s="82"/>
    </row>
    <row r="579" spans="1:10" ht="60" hidden="1" outlineLevel="1">
      <c r="A579" s="83">
        <f>IF(ISBLANK(F579),"",COUNTA($F$4:F579)-2-2-2-2-2-2-2)</f>
        <v>467</v>
      </c>
      <c r="B579" s="94" t="s">
        <v>470</v>
      </c>
      <c r="C579" s="95" t="s">
        <v>630</v>
      </c>
      <c r="D579" s="96" t="s">
        <v>732</v>
      </c>
      <c r="E579" s="95" t="s">
        <v>500</v>
      </c>
      <c r="F579" s="97">
        <v>1</v>
      </c>
      <c r="G579" s="97"/>
      <c r="H579" s="97"/>
      <c r="I579" s="88"/>
      <c r="J579" s="88"/>
    </row>
    <row r="580" spans="1:10" ht="15" collapsed="1">
      <c r="A580" s="73"/>
      <c r="B580" s="74"/>
      <c r="C580" s="74"/>
      <c r="D580" s="75" t="s">
        <v>733</v>
      </c>
      <c r="E580" s="74"/>
      <c r="F580" s="74"/>
      <c r="G580" s="74"/>
      <c r="H580" s="74"/>
      <c r="I580" s="76"/>
      <c r="J580" s="77"/>
    </row>
    <row r="581" spans="1:10" ht="30" hidden="1" outlineLevel="1">
      <c r="A581" s="83">
        <f>IF(ISBLANK(F581),"",COUNTA($F$4:F581)-2-2-2-2-2-2-2-2)</f>
        <v>466</v>
      </c>
      <c r="B581" s="83" t="s">
        <v>466</v>
      </c>
      <c r="C581" s="83" t="s">
        <v>734</v>
      </c>
      <c r="D581" s="98" t="s">
        <v>735</v>
      </c>
      <c r="E581" s="83" t="s">
        <v>500</v>
      </c>
      <c r="F581" s="84">
        <v>15</v>
      </c>
      <c r="G581" s="84"/>
      <c r="H581" s="84"/>
      <c r="I581" s="88"/>
      <c r="J581" s="88"/>
    </row>
    <row r="582" spans="1:10" ht="15" hidden="1" outlineLevel="1">
      <c r="A582" s="83">
        <f>IF(ISBLANK(F582),"",COUNTA($F$4:F582)-2-2-2-2-2-2-2-2)</f>
        <v>467</v>
      </c>
      <c r="B582" s="83" t="s">
        <v>466</v>
      </c>
      <c r="C582" s="83" t="s">
        <v>736</v>
      </c>
      <c r="D582" s="98" t="s">
        <v>737</v>
      </c>
      <c r="E582" s="83" t="s">
        <v>500</v>
      </c>
      <c r="F582" s="84">
        <v>18</v>
      </c>
      <c r="G582" s="84"/>
      <c r="H582" s="84"/>
      <c r="I582" s="88"/>
      <c r="J582" s="88"/>
    </row>
    <row r="583" spans="1:10" ht="30" hidden="1" outlineLevel="1">
      <c r="A583" s="83">
        <f>IF(ISBLANK(F583),"",COUNTA($F$4:F583)-2-2-2-2-2-2-2-2)</f>
        <v>468</v>
      </c>
      <c r="B583" s="83" t="s">
        <v>466</v>
      </c>
      <c r="C583" s="83" t="s">
        <v>738</v>
      </c>
      <c r="D583" s="98" t="s">
        <v>739</v>
      </c>
      <c r="E583" s="83" t="s">
        <v>500</v>
      </c>
      <c r="F583" s="84">
        <v>1</v>
      </c>
      <c r="G583" s="84"/>
      <c r="H583" s="84"/>
      <c r="I583" s="88"/>
      <c r="J583" s="88"/>
    </row>
    <row r="584" spans="1:10" ht="15" collapsed="1">
      <c r="A584" s="73"/>
      <c r="B584" s="74"/>
      <c r="C584" s="74"/>
      <c r="D584" s="75" t="s">
        <v>740</v>
      </c>
      <c r="E584" s="74"/>
      <c r="F584" s="74"/>
      <c r="G584" s="74"/>
      <c r="H584" s="74"/>
      <c r="I584" s="76"/>
      <c r="J584" s="77"/>
    </row>
    <row r="585" spans="1:10" ht="15" hidden="1" outlineLevel="1">
      <c r="A585" s="83">
        <f>IF(ISBLANK(F585),"",COUNTA($F$4:F585)-2-2-2-2-2-2-2-2-2)</f>
        <v>467</v>
      </c>
      <c r="B585" s="102" t="s">
        <v>467</v>
      </c>
      <c r="C585" s="90" t="s">
        <v>741</v>
      </c>
      <c r="D585" s="91" t="s">
        <v>742</v>
      </c>
      <c r="E585" s="102" t="s">
        <v>500</v>
      </c>
      <c r="F585" s="102">
        <v>18</v>
      </c>
      <c r="G585" s="102"/>
      <c r="H585" s="102"/>
      <c r="I585" s="93"/>
      <c r="J585" s="93"/>
    </row>
    <row r="586" spans="1:10" ht="15" hidden="1" outlineLevel="1">
      <c r="A586" s="83">
        <f>IF(ISBLANK(F586),"",COUNTA($F$4:F586)-2-2-2-2-2-2-2-2-2)</f>
        <v>468</v>
      </c>
      <c r="B586" s="102" t="s">
        <v>467</v>
      </c>
      <c r="C586" s="90" t="s">
        <v>705</v>
      </c>
      <c r="D586" s="91" t="s">
        <v>706</v>
      </c>
      <c r="E586" s="102" t="s">
        <v>500</v>
      </c>
      <c r="F586" s="102">
        <v>1</v>
      </c>
      <c r="G586" s="102"/>
      <c r="H586" s="102"/>
      <c r="I586" s="93"/>
      <c r="J586" s="93"/>
    </row>
    <row r="587" spans="1:10" ht="15" hidden="1" outlineLevel="1">
      <c r="A587" s="83">
        <f>IF(ISBLANK(F587),"",COUNTA($F$4:F587)-2-2-2-2-2-2-2-2-2)</f>
        <v>469</v>
      </c>
      <c r="B587" s="102" t="s">
        <v>467</v>
      </c>
      <c r="C587" s="90" t="s">
        <v>743</v>
      </c>
      <c r="D587" s="91" t="s">
        <v>744</v>
      </c>
      <c r="E587" s="102" t="s">
        <v>500</v>
      </c>
      <c r="F587" s="102">
        <v>1</v>
      </c>
      <c r="G587" s="102"/>
      <c r="H587" s="102"/>
      <c r="I587" s="93"/>
      <c r="J587" s="93"/>
    </row>
    <row r="588" spans="1:10" ht="15" hidden="1" outlineLevel="1">
      <c r="A588" s="83">
        <f>IF(ISBLANK(F588),"",COUNTA($F$4:F588)-2-2-2-2-2-2-2-2-2)</f>
        <v>470</v>
      </c>
      <c r="B588" s="90" t="s">
        <v>618</v>
      </c>
      <c r="C588" s="90" t="s">
        <v>745</v>
      </c>
      <c r="D588" s="91" t="s">
        <v>746</v>
      </c>
      <c r="E588" s="102" t="s">
        <v>500</v>
      </c>
      <c r="F588" s="90">
        <v>20</v>
      </c>
      <c r="G588" s="90"/>
      <c r="H588" s="90"/>
      <c r="I588" s="93"/>
      <c r="J588" s="93"/>
    </row>
    <row r="589" spans="1:10" ht="15" hidden="1" outlineLevel="1">
      <c r="A589" s="83">
        <f>IF(ISBLANK(F589),"",COUNTA($F$4:F589)-2-2-2-2-2-2-2-2-2)</f>
        <v>471</v>
      </c>
      <c r="B589" s="90" t="s">
        <v>618</v>
      </c>
      <c r="C589" s="90" t="s">
        <v>747</v>
      </c>
      <c r="D589" s="91" t="s">
        <v>748</v>
      </c>
      <c r="E589" s="102" t="s">
        <v>500</v>
      </c>
      <c r="F589" s="90">
        <v>20</v>
      </c>
      <c r="G589" s="90"/>
      <c r="H589" s="90"/>
      <c r="I589" s="93"/>
      <c r="J589" s="93"/>
    </row>
    <row r="590" spans="1:10" ht="60" hidden="1" outlineLevel="1">
      <c r="A590" s="83">
        <f>IF(ISBLANK(F590),"",COUNTA($F$4:F590)-2-2-2-2-2-2-2-2-2)</f>
        <v>472</v>
      </c>
      <c r="B590" s="83" t="s">
        <v>749</v>
      </c>
      <c r="C590" s="83" t="s">
        <v>750</v>
      </c>
      <c r="D590" s="98" t="s">
        <v>751</v>
      </c>
      <c r="E590" s="83" t="s">
        <v>500</v>
      </c>
      <c r="F590" s="84">
        <v>20</v>
      </c>
      <c r="G590" s="84"/>
      <c r="H590" s="84"/>
      <c r="I590" s="88"/>
      <c r="J590" s="88"/>
    </row>
    <row r="591" spans="1:10" ht="30" hidden="1" outlineLevel="1">
      <c r="A591" s="83">
        <f>IF(ISBLANK(F591),"",COUNTA($F$4:F591)-2-2-2-2-2-2-2-2-2)</f>
        <v>473</v>
      </c>
      <c r="B591" s="83" t="s">
        <v>749</v>
      </c>
      <c r="C591" s="83" t="s">
        <v>752</v>
      </c>
      <c r="D591" s="98" t="s">
        <v>753</v>
      </c>
      <c r="E591" s="83" t="s">
        <v>500</v>
      </c>
      <c r="F591" s="84">
        <v>2</v>
      </c>
      <c r="G591" s="84"/>
      <c r="H591" s="84"/>
      <c r="I591" s="88"/>
      <c r="J591" s="88"/>
    </row>
    <row r="592" spans="1:10" ht="15" hidden="1" outlineLevel="1">
      <c r="A592" s="83">
        <f>IF(ISBLANK(F592),"",COUNTA($F$4:F592)-2-2-2-2-2-2-2-2-2)</f>
        <v>474</v>
      </c>
      <c r="B592" s="84" t="s">
        <v>466</v>
      </c>
      <c r="C592" s="85" t="s">
        <v>700</v>
      </c>
      <c r="D592" s="86" t="s">
        <v>701</v>
      </c>
      <c r="E592" s="85" t="s">
        <v>500</v>
      </c>
      <c r="F592" s="87">
        <v>22</v>
      </c>
      <c r="G592" s="87"/>
      <c r="H592" s="87"/>
      <c r="I592" s="88"/>
      <c r="J592" s="88"/>
    </row>
    <row r="593" spans="1:10" ht="15" collapsed="1">
      <c r="A593" s="73"/>
      <c r="B593" s="74"/>
      <c r="C593" s="74"/>
      <c r="D593" s="75" t="s">
        <v>754</v>
      </c>
      <c r="E593" s="74"/>
      <c r="F593" s="74"/>
      <c r="G593" s="74"/>
      <c r="H593" s="74"/>
      <c r="I593" s="76"/>
      <c r="J593" s="77"/>
    </row>
    <row r="594" spans="1:10" ht="15" hidden="1" outlineLevel="1">
      <c r="A594" s="80"/>
      <c r="B594" s="80"/>
      <c r="C594" s="80"/>
      <c r="D594" s="89" t="s">
        <v>755</v>
      </c>
      <c r="E594" s="80"/>
      <c r="F594" s="80"/>
      <c r="G594" s="80"/>
      <c r="H594" s="80"/>
      <c r="I594" s="80"/>
      <c r="J594" s="82"/>
    </row>
    <row r="595" spans="1:10" ht="15" hidden="1" outlineLevel="1">
      <c r="A595" s="83">
        <f>IF(ISBLANK(F595),"",COUNTA($F$4:F595)-2-2-2-2-2-2-2-2-2-2)</f>
        <v>473</v>
      </c>
      <c r="B595" s="105" t="s">
        <v>756</v>
      </c>
      <c r="C595" s="105">
        <v>5507110</v>
      </c>
      <c r="D595" s="106" t="s">
        <v>757</v>
      </c>
      <c r="E595" s="105" t="s">
        <v>500</v>
      </c>
      <c r="F595" s="107">
        <v>8</v>
      </c>
      <c r="G595" s="107"/>
      <c r="H595" s="107"/>
      <c r="I595" s="108"/>
      <c r="J595" s="108"/>
    </row>
    <row r="596" spans="1:10" ht="15" hidden="1" outlineLevel="1">
      <c r="A596" s="83">
        <f>IF(ISBLANK(F596),"",COUNTA($F$4:F596)-2-2-2-2-2-2-2-2-2-2)</f>
        <v>474</v>
      </c>
      <c r="B596" s="105" t="s">
        <v>756</v>
      </c>
      <c r="C596" s="105">
        <v>7493100</v>
      </c>
      <c r="D596" s="106" t="s">
        <v>758</v>
      </c>
      <c r="E596" s="105" t="s">
        <v>500</v>
      </c>
      <c r="F596" s="107">
        <v>8</v>
      </c>
      <c r="G596" s="107"/>
      <c r="H596" s="107"/>
      <c r="I596" s="108"/>
      <c r="J596" s="108"/>
    </row>
    <row r="597" spans="1:10" ht="15" hidden="1" outlineLevel="1">
      <c r="A597" s="83">
        <f>IF(ISBLANK(F597),"",COUNTA($F$4:F597)-2-2-2-2-2-2-2-2-2-2)</f>
        <v>475</v>
      </c>
      <c r="B597" s="105" t="s">
        <v>756</v>
      </c>
      <c r="C597" s="105">
        <v>5501020</v>
      </c>
      <c r="D597" s="106" t="s">
        <v>759</v>
      </c>
      <c r="E597" s="105" t="s">
        <v>500</v>
      </c>
      <c r="F597" s="107">
        <v>16</v>
      </c>
      <c r="G597" s="107"/>
      <c r="H597" s="107"/>
      <c r="I597" s="108"/>
      <c r="J597" s="108"/>
    </row>
    <row r="598" spans="1:10" ht="15" hidden="1" outlineLevel="1">
      <c r="A598" s="83">
        <f>IF(ISBLANK(F598),"",COUNTA($F$4:F598)-2-2-2-2-2-2-2-2-2-2)</f>
        <v>476</v>
      </c>
      <c r="B598" s="105" t="s">
        <v>756</v>
      </c>
      <c r="C598" s="105">
        <v>8601805</v>
      </c>
      <c r="D598" s="106" t="s">
        <v>760</v>
      </c>
      <c r="E598" s="105" t="s">
        <v>500</v>
      </c>
      <c r="F598" s="107">
        <v>8</v>
      </c>
      <c r="G598" s="107"/>
      <c r="H598" s="107"/>
      <c r="I598" s="108"/>
      <c r="J598" s="108"/>
    </row>
    <row r="599" spans="1:10" ht="15" hidden="1" outlineLevel="1">
      <c r="A599" s="83">
        <f>IF(ISBLANK(F599),"",COUNTA($F$4:F599)-2-2-2-2-2-2-2-2-2-2)</f>
        <v>477</v>
      </c>
      <c r="B599" s="105" t="s">
        <v>756</v>
      </c>
      <c r="C599" s="105">
        <v>8601085</v>
      </c>
      <c r="D599" s="106" t="s">
        <v>761</v>
      </c>
      <c r="E599" s="105" t="s">
        <v>500</v>
      </c>
      <c r="F599" s="107">
        <v>8</v>
      </c>
      <c r="G599" s="107"/>
      <c r="H599" s="107"/>
      <c r="I599" s="108"/>
      <c r="J599" s="108"/>
    </row>
    <row r="600" spans="1:10" ht="15" hidden="1" outlineLevel="1">
      <c r="A600" s="83">
        <f>IF(ISBLANK(F600),"",COUNTA($F$4:F600)-2-2-2-2-2-2-2-2-2-2)</f>
        <v>478</v>
      </c>
      <c r="B600" s="105" t="s">
        <v>756</v>
      </c>
      <c r="C600" s="105">
        <v>5501655</v>
      </c>
      <c r="D600" s="106" t="s">
        <v>762</v>
      </c>
      <c r="E600" s="105" t="s">
        <v>500</v>
      </c>
      <c r="F600" s="107">
        <v>16</v>
      </c>
      <c r="G600" s="107"/>
      <c r="H600" s="107"/>
      <c r="I600" s="108"/>
      <c r="J600" s="108"/>
    </row>
    <row r="601" spans="1:10" ht="15" hidden="1" outlineLevel="1">
      <c r="A601" s="83">
        <f>IF(ISBLANK(F601),"",COUNTA($F$4:F601)-2-2-2-2-2-2-2-2-2-2)</f>
        <v>479</v>
      </c>
      <c r="B601" s="105" t="s">
        <v>756</v>
      </c>
      <c r="C601" s="105">
        <v>7829100</v>
      </c>
      <c r="D601" s="106" t="s">
        <v>763</v>
      </c>
      <c r="E601" s="105" t="s">
        <v>500</v>
      </c>
      <c r="F601" s="107">
        <v>8</v>
      </c>
      <c r="G601" s="107"/>
      <c r="H601" s="107"/>
      <c r="I601" s="108"/>
      <c r="J601" s="108"/>
    </row>
    <row r="602" spans="1:10" ht="30" hidden="1" outlineLevel="1">
      <c r="A602" s="83">
        <f>IF(ISBLANK(F602),"",COUNTA($F$4:F602)-2-2-2-2-2-2-2-2-2-2)</f>
        <v>480</v>
      </c>
      <c r="B602" s="105" t="s">
        <v>756</v>
      </c>
      <c r="C602" s="105">
        <v>5502100</v>
      </c>
      <c r="D602" s="106" t="s">
        <v>764</v>
      </c>
      <c r="E602" s="105" t="s">
        <v>500</v>
      </c>
      <c r="F602" s="107">
        <v>16</v>
      </c>
      <c r="G602" s="107"/>
      <c r="H602" s="107"/>
      <c r="I602" s="108"/>
      <c r="J602" s="108"/>
    </row>
    <row r="603" spans="1:10" ht="15" hidden="1" outlineLevel="1">
      <c r="A603" s="83">
        <f>IF(ISBLANK(F603),"",COUNTA($F$4:F603)-2-2-2-2-2-2-2-2-2-2)</f>
        <v>481</v>
      </c>
      <c r="B603" s="105" t="s">
        <v>756</v>
      </c>
      <c r="C603" s="105">
        <v>7955111</v>
      </c>
      <c r="D603" s="106" t="s">
        <v>765</v>
      </c>
      <c r="E603" s="105" t="s">
        <v>500</v>
      </c>
      <c r="F603" s="107">
        <v>16</v>
      </c>
      <c r="G603" s="107"/>
      <c r="H603" s="107"/>
      <c r="I603" s="108"/>
      <c r="J603" s="108"/>
    </row>
    <row r="604" spans="1:10" ht="15" hidden="1" outlineLevel="1">
      <c r="A604" s="83"/>
      <c r="B604" s="105" t="s">
        <v>756</v>
      </c>
      <c r="C604" s="105">
        <v>7829400</v>
      </c>
      <c r="D604" s="106" t="s">
        <v>766</v>
      </c>
      <c r="E604" s="105"/>
      <c r="F604" s="107">
        <v>8</v>
      </c>
      <c r="G604" s="107"/>
      <c r="H604" s="107"/>
      <c r="I604" s="108"/>
      <c r="J604" s="108"/>
    </row>
    <row r="605" spans="1:10" ht="15" hidden="1" outlineLevel="1">
      <c r="A605" s="110"/>
      <c r="B605" s="110"/>
      <c r="C605" s="110"/>
      <c r="D605" s="81" t="s">
        <v>767</v>
      </c>
      <c r="E605" s="110"/>
      <c r="F605" s="111"/>
      <c r="G605" s="111"/>
      <c r="H605" s="111"/>
      <c r="I605" s="112"/>
      <c r="J605" s="112"/>
    </row>
    <row r="606" spans="1:10" ht="15" hidden="1" outlineLevel="1">
      <c r="A606" s="83">
        <f>IF(ISBLANK(F606),"",COUNTA($F$4:F606)-2-2-2-2-2-2-2-2-2-2)</f>
        <v>483</v>
      </c>
      <c r="B606" s="83" t="s">
        <v>470</v>
      </c>
      <c r="C606" s="83" t="s">
        <v>768</v>
      </c>
      <c r="D606" s="98" t="s">
        <v>769</v>
      </c>
      <c r="E606" s="83" t="s">
        <v>500</v>
      </c>
      <c r="F606" s="84">
        <v>2</v>
      </c>
      <c r="G606" s="84"/>
      <c r="H606" s="84"/>
      <c r="I606" s="88"/>
      <c r="J606" s="88"/>
    </row>
    <row r="607" spans="1:10" ht="15" hidden="1" outlineLevel="1">
      <c r="A607" s="83">
        <f>IF(ISBLANK(F607),"",COUNTA($F$4:F607)-2-2-2-2-2-2-2-2-2-2)</f>
        <v>484</v>
      </c>
      <c r="B607" s="83" t="s">
        <v>470</v>
      </c>
      <c r="C607" s="83" t="s">
        <v>770</v>
      </c>
      <c r="D607" s="98" t="s">
        <v>771</v>
      </c>
      <c r="E607" s="83" t="s">
        <v>500</v>
      </c>
      <c r="F607" s="84">
        <v>1</v>
      </c>
      <c r="G607" s="84"/>
      <c r="H607" s="84"/>
      <c r="I607" s="88"/>
      <c r="J607" s="88"/>
    </row>
    <row r="608" spans="1:10" ht="15" hidden="1" outlineLevel="1">
      <c r="A608" s="83">
        <f>IF(ISBLANK(F608),"",COUNTA($F$4:F608)-2-2-2-2-2-2-2-2-2-2)</f>
        <v>485</v>
      </c>
      <c r="B608" s="83" t="s">
        <v>470</v>
      </c>
      <c r="C608" s="83" t="s">
        <v>772</v>
      </c>
      <c r="D608" s="98" t="s">
        <v>773</v>
      </c>
      <c r="E608" s="83" t="s">
        <v>500</v>
      </c>
      <c r="F608" s="84">
        <v>2</v>
      </c>
      <c r="G608" s="84"/>
      <c r="H608" s="84"/>
      <c r="I608" s="88"/>
      <c r="J608" s="88"/>
    </row>
    <row r="609" spans="1:10" ht="15" hidden="1" outlineLevel="1">
      <c r="A609" s="83">
        <f>IF(ISBLANK(F609),"",COUNTA($F$4:F609)-2-2-2-2-2-2-2-2-2-2)</f>
        <v>486</v>
      </c>
      <c r="B609" s="83" t="s">
        <v>470</v>
      </c>
      <c r="C609" s="83" t="s">
        <v>774</v>
      </c>
      <c r="D609" s="98" t="s">
        <v>775</v>
      </c>
      <c r="E609" s="83" t="s">
        <v>500</v>
      </c>
      <c r="F609" s="84">
        <v>4</v>
      </c>
      <c r="G609" s="84"/>
      <c r="H609" s="84"/>
      <c r="I609" s="88"/>
      <c r="J609" s="88"/>
    </row>
    <row r="610" spans="1:10" ht="15" hidden="1" outlineLevel="1">
      <c r="A610" s="83">
        <f>IF(ISBLANK(F610),"",COUNTA($F$4:F610)-2-2-2-2-2-2-2-2-2-2)</f>
        <v>487</v>
      </c>
      <c r="B610" s="83" t="s">
        <v>466</v>
      </c>
      <c r="C610" s="83" t="s">
        <v>776</v>
      </c>
      <c r="D610" s="98" t="s">
        <v>777</v>
      </c>
      <c r="E610" s="83" t="s">
        <v>500</v>
      </c>
      <c r="F610" s="84">
        <v>1</v>
      </c>
      <c r="G610" s="84"/>
      <c r="H610" s="84"/>
      <c r="I610" s="88"/>
      <c r="J610" s="88"/>
    </row>
    <row r="611" spans="1:10" ht="15" hidden="1" outlineLevel="1">
      <c r="A611" s="110"/>
      <c r="B611" s="110"/>
      <c r="C611" s="110"/>
      <c r="D611" s="81" t="s">
        <v>778</v>
      </c>
      <c r="E611" s="110"/>
      <c r="F611" s="111"/>
      <c r="G611" s="111"/>
      <c r="H611" s="111"/>
      <c r="I611" s="112"/>
      <c r="J611" s="112"/>
    </row>
    <row r="612" spans="1:10" ht="15" hidden="1" outlineLevel="1">
      <c r="A612" s="83">
        <f>IF(ISBLANK(F612),"",COUNTA($F$4:F612)-2-2-2-2-2-2-2-2-2-2)</f>
        <v>488</v>
      </c>
      <c r="B612" s="83" t="s">
        <v>470</v>
      </c>
      <c r="C612" s="83" t="s">
        <v>768</v>
      </c>
      <c r="D612" s="98" t="s">
        <v>769</v>
      </c>
      <c r="E612" s="83" t="s">
        <v>500</v>
      </c>
      <c r="F612" s="84">
        <v>2</v>
      </c>
      <c r="G612" s="84"/>
      <c r="H612" s="84"/>
      <c r="I612" s="88"/>
      <c r="J612" s="88"/>
    </row>
    <row r="613" spans="1:10" ht="15" hidden="1" outlineLevel="1">
      <c r="A613" s="83">
        <f>IF(ISBLANK(F613),"",COUNTA($F$4:F613)-2-2-2-2-2-2-2-2-2-2)</f>
        <v>489</v>
      </c>
      <c r="B613" s="83" t="s">
        <v>470</v>
      </c>
      <c r="C613" s="83" t="s">
        <v>774</v>
      </c>
      <c r="D613" s="98" t="s">
        <v>775</v>
      </c>
      <c r="E613" s="83" t="s">
        <v>500</v>
      </c>
      <c r="F613" s="84">
        <v>8</v>
      </c>
      <c r="G613" s="84"/>
      <c r="H613" s="84"/>
      <c r="I613" s="88"/>
      <c r="J613" s="88"/>
    </row>
    <row r="614" spans="1:10" ht="15" hidden="1" outlineLevel="1">
      <c r="A614" s="110"/>
      <c r="B614" s="110"/>
      <c r="C614" s="110"/>
      <c r="D614" s="81" t="s">
        <v>779</v>
      </c>
      <c r="E614" s="110"/>
      <c r="F614" s="111"/>
      <c r="G614" s="111"/>
      <c r="H614" s="111"/>
      <c r="I614" s="112"/>
      <c r="J614" s="112"/>
    </row>
    <row r="615" spans="1:10" ht="15" hidden="1" outlineLevel="1">
      <c r="A615" s="83">
        <f>IF(ISBLANK(F615),"",COUNTA($F$4:F615)-2-2-2-2-2-2-2-2-2-2)</f>
        <v>490</v>
      </c>
      <c r="B615" s="83" t="s">
        <v>470</v>
      </c>
      <c r="C615" s="83" t="s">
        <v>768</v>
      </c>
      <c r="D615" s="98" t="s">
        <v>769</v>
      </c>
      <c r="E615" s="83" t="s">
        <v>500</v>
      </c>
      <c r="F615" s="84">
        <v>2</v>
      </c>
      <c r="G615" s="84"/>
      <c r="H615" s="84"/>
      <c r="I615" s="88"/>
      <c r="J615" s="88"/>
    </row>
    <row r="616" spans="1:10" ht="15" hidden="1" outlineLevel="1">
      <c r="A616" s="83">
        <f>IF(ISBLANK(F616),"",COUNTA($F$4:F616)-2-2-2-2-2-2-2-2-2-2)</f>
        <v>491</v>
      </c>
      <c r="B616" s="83" t="s">
        <v>470</v>
      </c>
      <c r="C616" s="83" t="s">
        <v>774</v>
      </c>
      <c r="D616" s="98" t="s">
        <v>775</v>
      </c>
      <c r="E616" s="83" t="s">
        <v>500</v>
      </c>
      <c r="F616" s="84">
        <v>10</v>
      </c>
      <c r="G616" s="84"/>
      <c r="H616" s="84"/>
      <c r="I616" s="88"/>
      <c r="J616" s="88"/>
    </row>
    <row r="617" spans="1:10" ht="15" hidden="1" outlineLevel="1">
      <c r="A617" s="83">
        <f>IF(ISBLANK(F617),"",COUNTA($F$4:F617)-2-2-2-2-2-2-2-2-2-2)</f>
        <v>492</v>
      </c>
      <c r="B617" s="83" t="s">
        <v>780</v>
      </c>
      <c r="C617" s="83" t="s">
        <v>781</v>
      </c>
      <c r="D617" s="98" t="s">
        <v>782</v>
      </c>
      <c r="E617" s="83" t="s">
        <v>500</v>
      </c>
      <c r="F617" s="84">
        <v>1</v>
      </c>
      <c r="G617" s="84"/>
      <c r="H617" s="84"/>
      <c r="I617" s="88"/>
      <c r="J617" s="88"/>
    </row>
    <row r="618" spans="1:10" ht="15" hidden="1" outlineLevel="1">
      <c r="A618" s="83">
        <f>IF(ISBLANK(F618),"",COUNTA($F$4:F618)-2-2-2-2-2-2-2-2-2-2)</f>
        <v>493</v>
      </c>
      <c r="B618" s="83" t="s">
        <v>783</v>
      </c>
      <c r="C618" s="83" t="s">
        <v>784</v>
      </c>
      <c r="D618" s="98" t="s">
        <v>785</v>
      </c>
      <c r="E618" s="83" t="s">
        <v>500</v>
      </c>
      <c r="F618" s="84">
        <v>10</v>
      </c>
      <c r="G618" s="84"/>
      <c r="H618" s="84"/>
      <c r="I618" s="88"/>
      <c r="J618" s="88"/>
    </row>
    <row r="619" spans="1:10" ht="15" hidden="1" outlineLevel="1">
      <c r="A619" s="83">
        <f>IF(ISBLANK(F619),"",COUNTA($F$4:F619)-2-2-2-2-2-2-2-2-2-2)</f>
        <v>494</v>
      </c>
      <c r="B619" s="83" t="s">
        <v>783</v>
      </c>
      <c r="C619" s="83" t="s">
        <v>786</v>
      </c>
      <c r="D619" s="98" t="s">
        <v>785</v>
      </c>
      <c r="E619" s="83" t="s">
        <v>500</v>
      </c>
      <c r="F619" s="84">
        <v>10</v>
      </c>
      <c r="G619" s="84"/>
      <c r="H619" s="84"/>
      <c r="I619" s="88"/>
      <c r="J619" s="88"/>
    </row>
    <row r="620" spans="1:10" ht="15" hidden="1" outlineLevel="1">
      <c r="A620" s="83">
        <f>IF(ISBLANK(F620),"",COUNTA($F$4:F620)-2-2-2-2-2-2-2-2-2-2)</f>
        <v>495</v>
      </c>
      <c r="B620" s="83" t="s">
        <v>783</v>
      </c>
      <c r="C620" s="83" t="s">
        <v>787</v>
      </c>
      <c r="D620" s="98" t="s">
        <v>785</v>
      </c>
      <c r="E620" s="83" t="s">
        <v>500</v>
      </c>
      <c r="F620" s="84">
        <v>15</v>
      </c>
      <c r="G620" s="84"/>
      <c r="H620" s="84"/>
      <c r="I620" s="88"/>
      <c r="J620" s="88"/>
    </row>
    <row r="621" spans="1:10" ht="15" hidden="1" outlineLevel="1">
      <c r="A621" s="110"/>
      <c r="B621" s="110"/>
      <c r="C621" s="110"/>
      <c r="D621" s="81" t="s">
        <v>788</v>
      </c>
      <c r="E621" s="110"/>
      <c r="F621" s="111"/>
      <c r="G621" s="111"/>
      <c r="H621" s="111"/>
      <c r="I621" s="112"/>
      <c r="J621" s="112"/>
    </row>
    <row r="622" spans="1:10" ht="15" hidden="1" outlineLevel="1">
      <c r="A622" s="83">
        <f>IF(ISBLANK(F622),"",COUNTA($F$4:F622)-2-2-2-2-2-2-2-2-2-2)</f>
        <v>496</v>
      </c>
      <c r="B622" s="83" t="s">
        <v>470</v>
      </c>
      <c r="C622" s="83" t="s">
        <v>768</v>
      </c>
      <c r="D622" s="98" t="s">
        <v>769</v>
      </c>
      <c r="E622" s="83" t="s">
        <v>500</v>
      </c>
      <c r="F622" s="84">
        <v>2</v>
      </c>
      <c r="G622" s="84"/>
      <c r="H622" s="84"/>
      <c r="I622" s="88"/>
      <c r="J622" s="88"/>
    </row>
    <row r="623" spans="1:10" ht="15" hidden="1" outlineLevel="1">
      <c r="A623" s="83">
        <f>IF(ISBLANK(F623),"",COUNTA($F$4:F623)-2-2-2-2-2-2-2-2-2-2)</f>
        <v>497</v>
      </c>
      <c r="B623" s="83" t="s">
        <v>470</v>
      </c>
      <c r="C623" s="83" t="s">
        <v>774</v>
      </c>
      <c r="D623" s="98" t="s">
        <v>775</v>
      </c>
      <c r="E623" s="83" t="s">
        <v>500</v>
      </c>
      <c r="F623" s="84">
        <v>6</v>
      </c>
      <c r="G623" s="84"/>
      <c r="H623" s="84"/>
      <c r="I623" s="88"/>
      <c r="J623" s="88"/>
    </row>
    <row r="624" spans="1:10" ht="15" hidden="1" outlineLevel="1">
      <c r="A624" s="83">
        <f>IF(ISBLANK(F624),"",COUNTA($F$4:F624)-2-2-2-2-2-2-2-2-2-2)</f>
        <v>498</v>
      </c>
      <c r="B624" s="83" t="s">
        <v>780</v>
      </c>
      <c r="C624" s="83" t="s">
        <v>781</v>
      </c>
      <c r="D624" s="98" t="s">
        <v>782</v>
      </c>
      <c r="E624" s="83" t="s">
        <v>500</v>
      </c>
      <c r="F624" s="84">
        <v>1</v>
      </c>
      <c r="G624" s="84"/>
      <c r="H624" s="84"/>
      <c r="I624" s="88"/>
      <c r="J624" s="88"/>
    </row>
    <row r="625" spans="1:10" ht="15" hidden="1" outlineLevel="1">
      <c r="A625" s="83">
        <f>IF(ISBLANK(F625),"",COUNTA($F$4:F625)-2-2-2-2-2-2-2-2-2-2)</f>
        <v>499</v>
      </c>
      <c r="B625" s="83" t="s">
        <v>783</v>
      </c>
      <c r="C625" s="83" t="s">
        <v>784</v>
      </c>
      <c r="D625" s="98" t="s">
        <v>785</v>
      </c>
      <c r="E625" s="83" t="s">
        <v>500</v>
      </c>
      <c r="F625" s="84">
        <v>10</v>
      </c>
      <c r="G625" s="84"/>
      <c r="H625" s="84"/>
      <c r="I625" s="88"/>
      <c r="J625" s="88"/>
    </row>
    <row r="626" spans="1:10" ht="15" hidden="1" outlineLevel="1">
      <c r="A626" s="83">
        <f>IF(ISBLANK(F626),"",COUNTA($F$4:F626)-2-2-2-2-2-2-2-2-2-2)</f>
        <v>500</v>
      </c>
      <c r="B626" s="83" t="s">
        <v>783</v>
      </c>
      <c r="C626" s="83" t="s">
        <v>786</v>
      </c>
      <c r="D626" s="98" t="s">
        <v>785</v>
      </c>
      <c r="E626" s="83" t="s">
        <v>500</v>
      </c>
      <c r="F626" s="84">
        <v>10</v>
      </c>
      <c r="G626" s="84"/>
      <c r="H626" s="84"/>
      <c r="I626" s="88"/>
      <c r="J626" s="88"/>
    </row>
    <row r="627" spans="1:10" ht="15" hidden="1" outlineLevel="1">
      <c r="A627" s="83">
        <f>IF(ISBLANK(F627),"",COUNTA($F$4:F627)-2-2-2-2-2-2-2-2-2-2)</f>
        <v>501</v>
      </c>
      <c r="B627" s="83" t="s">
        <v>783</v>
      </c>
      <c r="C627" s="83" t="s">
        <v>787</v>
      </c>
      <c r="D627" s="98" t="s">
        <v>785</v>
      </c>
      <c r="E627" s="83" t="s">
        <v>500</v>
      </c>
      <c r="F627" s="84">
        <v>15</v>
      </c>
      <c r="G627" s="84"/>
      <c r="H627" s="84"/>
      <c r="I627" s="88"/>
      <c r="J627" s="88"/>
    </row>
    <row r="628" spans="1:10" ht="15" hidden="1" outlineLevel="1">
      <c r="A628" s="110"/>
      <c r="B628" s="110"/>
      <c r="C628" s="110"/>
      <c r="D628" s="81" t="s">
        <v>789</v>
      </c>
      <c r="E628" s="110"/>
      <c r="F628" s="111"/>
      <c r="G628" s="111"/>
      <c r="H628" s="111"/>
      <c r="I628" s="112"/>
      <c r="J628" s="112"/>
    </row>
    <row r="629" spans="1:10" ht="15" hidden="1" outlineLevel="1">
      <c r="A629" s="83">
        <f>IF(ISBLANK(F629),"",COUNTA($F$4:F629)-2-2-2-2-2-2-2-2-2-2)</f>
        <v>502</v>
      </c>
      <c r="B629" s="83" t="s">
        <v>470</v>
      </c>
      <c r="C629" s="83" t="s">
        <v>768</v>
      </c>
      <c r="D629" s="98" t="s">
        <v>769</v>
      </c>
      <c r="E629" s="83" t="s">
        <v>500</v>
      </c>
      <c r="F629" s="84">
        <v>2</v>
      </c>
      <c r="G629" s="84"/>
      <c r="H629" s="84"/>
      <c r="I629" s="88"/>
      <c r="J629" s="88"/>
    </row>
    <row r="630" spans="1:10" ht="15" hidden="1" outlineLevel="1">
      <c r="A630" s="83">
        <f>IF(ISBLANK(F630),"",COUNTA($F$4:F630)-2-2-2-2-2-2-2-2-2-2)</f>
        <v>503</v>
      </c>
      <c r="B630" s="83" t="s">
        <v>470</v>
      </c>
      <c r="C630" s="83" t="s">
        <v>774</v>
      </c>
      <c r="D630" s="98" t="s">
        <v>775</v>
      </c>
      <c r="E630" s="83" t="s">
        <v>500</v>
      </c>
      <c r="F630" s="84">
        <v>5</v>
      </c>
      <c r="G630" s="84"/>
      <c r="H630" s="84"/>
      <c r="I630" s="88"/>
      <c r="J630" s="88"/>
    </row>
    <row r="631" spans="1:10" ht="15" hidden="1" outlineLevel="1">
      <c r="A631" s="83">
        <f>IF(ISBLANK(F631),"",COUNTA($F$4:F631)-2-2-2-2-2-2-2-2-2-2)</f>
        <v>504</v>
      </c>
      <c r="B631" s="83" t="s">
        <v>780</v>
      </c>
      <c r="C631" s="83" t="s">
        <v>781</v>
      </c>
      <c r="D631" s="98" t="s">
        <v>782</v>
      </c>
      <c r="E631" s="83" t="s">
        <v>500</v>
      </c>
      <c r="F631" s="84">
        <v>1</v>
      </c>
      <c r="G631" s="84"/>
      <c r="H631" s="84"/>
      <c r="I631" s="88"/>
      <c r="J631" s="88"/>
    </row>
    <row r="632" spans="1:10" ht="15" hidden="1" outlineLevel="1">
      <c r="A632" s="83">
        <f>IF(ISBLANK(F632),"",COUNTA($F$4:F632)-2-2-2-2-2-2-2-2-2-2)</f>
        <v>505</v>
      </c>
      <c r="B632" s="83" t="s">
        <v>783</v>
      </c>
      <c r="C632" s="83" t="s">
        <v>784</v>
      </c>
      <c r="D632" s="98" t="s">
        <v>785</v>
      </c>
      <c r="E632" s="83" t="s">
        <v>500</v>
      </c>
      <c r="F632" s="84">
        <v>10</v>
      </c>
      <c r="G632" s="84"/>
      <c r="H632" s="84"/>
      <c r="I632" s="88"/>
      <c r="J632" s="88"/>
    </row>
    <row r="633" spans="1:10" ht="15" hidden="1" outlineLevel="1">
      <c r="A633" s="83">
        <f>IF(ISBLANK(F633),"",COUNTA($F$4:F633)-2-2-2-2-2-2-2-2-2-2)</f>
        <v>506</v>
      </c>
      <c r="B633" s="83" t="s">
        <v>783</v>
      </c>
      <c r="C633" s="83" t="s">
        <v>786</v>
      </c>
      <c r="D633" s="98" t="s">
        <v>785</v>
      </c>
      <c r="E633" s="83" t="s">
        <v>500</v>
      </c>
      <c r="F633" s="84">
        <v>10</v>
      </c>
      <c r="G633" s="84"/>
      <c r="H633" s="84"/>
      <c r="I633" s="88"/>
      <c r="J633" s="88"/>
    </row>
    <row r="634" spans="1:10" ht="15" hidden="1" outlineLevel="1">
      <c r="A634" s="83">
        <f>IF(ISBLANK(F634),"",COUNTA($F$4:F634)-2-2-2-2-2-2-2-2-2-2)</f>
        <v>507</v>
      </c>
      <c r="B634" s="83" t="s">
        <v>783</v>
      </c>
      <c r="C634" s="83" t="s">
        <v>787</v>
      </c>
      <c r="D634" s="98" t="s">
        <v>785</v>
      </c>
      <c r="E634" s="83" t="s">
        <v>500</v>
      </c>
      <c r="F634" s="84">
        <v>15</v>
      </c>
      <c r="G634" s="84"/>
      <c r="H634" s="84"/>
      <c r="I634" s="88"/>
      <c r="J634" s="88"/>
    </row>
    <row r="635" spans="1:10" ht="15" hidden="1" outlineLevel="1">
      <c r="A635" s="110"/>
      <c r="B635" s="110"/>
      <c r="C635" s="110"/>
      <c r="D635" s="81" t="s">
        <v>790</v>
      </c>
      <c r="E635" s="110"/>
      <c r="F635" s="111"/>
      <c r="G635" s="111"/>
      <c r="H635" s="111"/>
      <c r="I635" s="112"/>
      <c r="J635" s="112"/>
    </row>
    <row r="636" spans="1:10" ht="15" hidden="1" outlineLevel="1">
      <c r="A636" s="83">
        <f>IF(ISBLANK(F636),"",COUNTA($F$4:F636)-2-2-2-2-2-2-2-2-2-2)</f>
        <v>508</v>
      </c>
      <c r="B636" s="83" t="s">
        <v>470</v>
      </c>
      <c r="C636" s="83" t="s">
        <v>768</v>
      </c>
      <c r="D636" s="98" t="s">
        <v>769</v>
      </c>
      <c r="E636" s="83" t="s">
        <v>500</v>
      </c>
      <c r="F636" s="84">
        <v>5</v>
      </c>
      <c r="G636" s="84"/>
      <c r="H636" s="84"/>
      <c r="I636" s="88"/>
      <c r="J636" s="88"/>
    </row>
    <row r="637" spans="1:10" ht="15" hidden="1" outlineLevel="1">
      <c r="A637" s="83">
        <f>IF(ISBLANK(F637),"",COUNTA($F$4:F637)-2-2-2-2-2-2-2-2-2-2)</f>
        <v>509</v>
      </c>
      <c r="B637" s="83" t="s">
        <v>470</v>
      </c>
      <c r="C637" s="83" t="s">
        <v>774</v>
      </c>
      <c r="D637" s="98" t="s">
        <v>775</v>
      </c>
      <c r="E637" s="83" t="s">
        <v>500</v>
      </c>
      <c r="F637" s="84">
        <v>20</v>
      </c>
      <c r="G637" s="84"/>
      <c r="H637" s="84"/>
      <c r="I637" s="88"/>
      <c r="J637" s="88"/>
    </row>
    <row r="638" spans="1:10" ht="15" hidden="1" outlineLevel="1">
      <c r="A638" s="83">
        <f>IF(ISBLANK(F638),"",COUNTA($F$4:F638)-2-2-2-2-2-2-2-2-2-2)</f>
        <v>510</v>
      </c>
      <c r="B638" s="83" t="s">
        <v>780</v>
      </c>
      <c r="C638" s="83" t="s">
        <v>781</v>
      </c>
      <c r="D638" s="98" t="s">
        <v>782</v>
      </c>
      <c r="E638" s="83" t="s">
        <v>500</v>
      </c>
      <c r="F638" s="84">
        <v>4</v>
      </c>
      <c r="G638" s="84"/>
      <c r="H638" s="84"/>
      <c r="I638" s="88"/>
      <c r="J638" s="88"/>
    </row>
    <row r="639" spans="1:10" ht="15" hidden="1" outlineLevel="1">
      <c r="A639" s="83">
        <f>IF(ISBLANK(F639),"",COUNTA($F$4:F639)-2-2-2-2-2-2-2-2-2-2)</f>
        <v>511</v>
      </c>
      <c r="B639" s="83" t="s">
        <v>783</v>
      </c>
      <c r="C639" s="83" t="s">
        <v>784</v>
      </c>
      <c r="D639" s="98" t="s">
        <v>785</v>
      </c>
      <c r="E639" s="83" t="s">
        <v>500</v>
      </c>
      <c r="F639" s="84">
        <v>40</v>
      </c>
      <c r="G639" s="84"/>
      <c r="H639" s="84"/>
      <c r="I639" s="88"/>
      <c r="J639" s="88"/>
    </row>
    <row r="640" spans="1:10" ht="15" hidden="1" outlineLevel="1">
      <c r="A640" s="83">
        <f>IF(ISBLANK(F640),"",COUNTA($F$4:F640)-2-2-2-2-2-2-2-2-2-2)</f>
        <v>512</v>
      </c>
      <c r="B640" s="83" t="s">
        <v>783</v>
      </c>
      <c r="C640" s="83" t="s">
        <v>786</v>
      </c>
      <c r="D640" s="98" t="s">
        <v>785</v>
      </c>
      <c r="E640" s="83" t="s">
        <v>500</v>
      </c>
      <c r="F640" s="84">
        <v>40</v>
      </c>
      <c r="G640" s="84"/>
      <c r="H640" s="84"/>
      <c r="I640" s="88"/>
      <c r="J640" s="88"/>
    </row>
    <row r="641" spans="1:10" ht="15" hidden="1" outlineLevel="1">
      <c r="A641" s="83">
        <f>IF(ISBLANK(F641),"",COUNTA($F$4:F641)-2-2-2-2-2-2-2-2-2-2)</f>
        <v>513</v>
      </c>
      <c r="B641" s="83" t="s">
        <v>783</v>
      </c>
      <c r="C641" s="83" t="s">
        <v>787</v>
      </c>
      <c r="D641" s="98" t="s">
        <v>785</v>
      </c>
      <c r="E641" s="83" t="s">
        <v>500</v>
      </c>
      <c r="F641" s="84">
        <v>60</v>
      </c>
      <c r="G641" s="84"/>
      <c r="H641" s="84"/>
      <c r="I641" s="88"/>
      <c r="J641" s="88"/>
    </row>
    <row r="642" spans="1:10" ht="15" hidden="1" outlineLevel="1">
      <c r="A642" s="110"/>
      <c r="B642" s="110"/>
      <c r="C642" s="110"/>
      <c r="D642" s="81" t="s">
        <v>791</v>
      </c>
      <c r="E642" s="110"/>
      <c r="F642" s="111"/>
      <c r="G642" s="111"/>
      <c r="H642" s="111"/>
      <c r="I642" s="112"/>
      <c r="J642" s="112"/>
    </row>
    <row r="643" spans="1:10" ht="15" hidden="1" outlineLevel="1">
      <c r="A643" s="83">
        <f>IF(ISBLANK(F643),"",COUNTA($F$4:F643)-2-2-2-2-2-2-2-2-2-2)</f>
        <v>514</v>
      </c>
      <c r="B643" s="83" t="s">
        <v>466</v>
      </c>
      <c r="C643" s="83" t="s">
        <v>792</v>
      </c>
      <c r="D643" s="98" t="s">
        <v>793</v>
      </c>
      <c r="E643" s="83" t="s">
        <v>500</v>
      </c>
      <c r="F643" s="84">
        <v>2</v>
      </c>
      <c r="G643" s="84"/>
      <c r="H643" s="84"/>
      <c r="I643" s="88"/>
      <c r="J643" s="88"/>
    </row>
    <row r="644" spans="1:10" ht="15" hidden="1" outlineLevel="1">
      <c r="A644" s="83">
        <f>IF(ISBLANK(F644),"",COUNTA($F$4:F644)-2-2-2-2-2-2-2-2-2-2)</f>
        <v>515</v>
      </c>
      <c r="B644" s="83" t="s">
        <v>466</v>
      </c>
      <c r="C644" s="83" t="s">
        <v>794</v>
      </c>
      <c r="D644" s="98" t="s">
        <v>795</v>
      </c>
      <c r="E644" s="83" t="s">
        <v>500</v>
      </c>
      <c r="F644" s="84">
        <v>40</v>
      </c>
      <c r="G644" s="84"/>
      <c r="H644" s="84"/>
      <c r="I644" s="88"/>
      <c r="J644" s="88"/>
    </row>
    <row r="645" spans="1:10" ht="15" hidden="1" outlineLevel="1">
      <c r="A645" s="83">
        <f>IF(ISBLANK(F645),"",COUNTA($F$4:F645)-2-2-2-2-2-2-2-2-2-2)</f>
        <v>516</v>
      </c>
      <c r="B645" s="83" t="s">
        <v>466</v>
      </c>
      <c r="C645" s="83" t="s">
        <v>796</v>
      </c>
      <c r="D645" s="98" t="s">
        <v>797</v>
      </c>
      <c r="E645" s="83" t="s">
        <v>500</v>
      </c>
      <c r="F645" s="84">
        <v>4</v>
      </c>
      <c r="G645" s="84"/>
      <c r="H645" s="84"/>
      <c r="I645" s="88"/>
      <c r="J645" s="88"/>
    </row>
    <row r="646" spans="1:10" ht="15" hidden="1" outlineLevel="1">
      <c r="A646" s="83">
        <f>IF(ISBLANK(F646),"",COUNTA($F$4:F646)-2-2-2-2-2-2-2-2-2-2)</f>
        <v>517</v>
      </c>
      <c r="B646" s="83" t="s">
        <v>466</v>
      </c>
      <c r="C646" s="83" t="s">
        <v>798</v>
      </c>
      <c r="D646" s="98" t="s">
        <v>799</v>
      </c>
      <c r="E646" s="83" t="s">
        <v>500</v>
      </c>
      <c r="F646" s="84">
        <v>16</v>
      </c>
      <c r="G646" s="84"/>
      <c r="H646" s="84"/>
      <c r="I646" s="88"/>
      <c r="J646" s="88"/>
    </row>
    <row r="647" spans="1:10" ht="15" hidden="1" outlineLevel="1">
      <c r="A647" s="83">
        <f>IF(ISBLANK(F647),"",COUNTA($F$4:F647)-2-2-2-2-2-2-2-2-2-2)</f>
        <v>518</v>
      </c>
      <c r="B647" s="83" t="s">
        <v>466</v>
      </c>
      <c r="C647" s="83" t="s">
        <v>800</v>
      </c>
      <c r="D647" s="98" t="s">
        <v>801</v>
      </c>
      <c r="E647" s="83" t="s">
        <v>500</v>
      </c>
      <c r="F647" s="84">
        <v>2</v>
      </c>
      <c r="G647" s="84"/>
      <c r="H647" s="84"/>
      <c r="I647" s="88"/>
      <c r="J647" s="88"/>
    </row>
    <row r="648" spans="1:10" ht="15" hidden="1" outlineLevel="1">
      <c r="A648" s="83">
        <f>IF(ISBLANK(F648),"",COUNTA($F$4:F648)-2-2-2-2-2-2-2-2-2-2)</f>
        <v>519</v>
      </c>
      <c r="B648" s="83" t="s">
        <v>466</v>
      </c>
      <c r="C648" s="83" t="s">
        <v>802</v>
      </c>
      <c r="D648" s="98" t="s">
        <v>803</v>
      </c>
      <c r="E648" s="83" t="s">
        <v>500</v>
      </c>
      <c r="F648" s="84">
        <v>16</v>
      </c>
      <c r="G648" s="84"/>
      <c r="H648" s="84"/>
      <c r="I648" s="88"/>
      <c r="J648" s="88"/>
    </row>
    <row r="649" spans="1:10" ht="15" hidden="1" outlineLevel="1">
      <c r="A649" s="83">
        <f>IF(ISBLANK(F649),"",COUNTA($F$4:F649)-2-2-2-2-2-2-2-2-2-2)</f>
        <v>520</v>
      </c>
      <c r="B649" s="83" t="s">
        <v>466</v>
      </c>
      <c r="C649" s="83" t="s">
        <v>798</v>
      </c>
      <c r="D649" s="98" t="s">
        <v>804</v>
      </c>
      <c r="E649" s="83" t="s">
        <v>500</v>
      </c>
      <c r="F649" s="84">
        <v>4</v>
      </c>
      <c r="G649" s="84"/>
      <c r="H649" s="84"/>
      <c r="I649" s="88"/>
      <c r="J649" s="88"/>
    </row>
    <row r="650" spans="1:10" ht="15" hidden="1" outlineLevel="1">
      <c r="A650" s="110"/>
      <c r="B650" s="110"/>
      <c r="C650" s="110"/>
      <c r="D650" s="81" t="s">
        <v>465</v>
      </c>
      <c r="E650" s="110"/>
      <c r="F650" s="111"/>
      <c r="G650" s="111"/>
      <c r="H650" s="111"/>
      <c r="I650" s="112"/>
      <c r="J650" s="112"/>
    </row>
    <row r="651" spans="1:10" ht="15" hidden="1" outlineLevel="1">
      <c r="A651" s="83">
        <f>IF(ISBLANK(F651),"",COUNTA($F$4:F651)-2-2-2-2-2-2-2-2-2-2)</f>
        <v>521</v>
      </c>
      <c r="B651" s="83" t="s">
        <v>470</v>
      </c>
      <c r="C651" s="83" t="s">
        <v>774</v>
      </c>
      <c r="D651" s="98" t="s">
        <v>775</v>
      </c>
      <c r="E651" s="83" t="s">
        <v>500</v>
      </c>
      <c r="F651" s="84">
        <v>20</v>
      </c>
      <c r="G651" s="84"/>
      <c r="H651" s="84"/>
      <c r="I651" s="88"/>
      <c r="J651" s="88"/>
    </row>
  </sheetData>
  <autoFilter ref="A1:J651"/>
  <dataConsolidate link="1">
    <dataRefs count="1">
      <dataRef ref="B165:B189" sheet="Спецификация_v1" r:id="rId1"/>
    </dataRefs>
  </dataConsolidate>
  <conditionalFormatting sqref="D1:D202 D244:D276 D475:D524 D526:D1048576">
    <cfRule type="containsText" dxfId="8" priority="9" operator="containsText" text="лицензия">
      <formula>NOT(ISERROR(SEARCH("лицензия",D1)))</formula>
    </cfRule>
  </conditionalFormatting>
  <conditionalFormatting sqref="D525">
    <cfRule type="containsText" dxfId="7" priority="8" operator="containsText" text="лицензия">
      <formula>NOT(ISERROR(SEARCH("лицензия",D525)))</formula>
    </cfRule>
  </conditionalFormatting>
  <conditionalFormatting sqref="D203:D243">
    <cfRule type="containsText" dxfId="6" priority="7" operator="containsText" text="лицензия">
      <formula>NOT(ISERROR(SEARCH("лицензия",D203)))</formula>
    </cfRule>
  </conditionalFormatting>
  <conditionalFormatting sqref="D277:D309">
    <cfRule type="containsText" dxfId="5" priority="6" operator="containsText" text="лицензия">
      <formula>NOT(ISERROR(SEARCH("лицензия",D277)))</formula>
    </cfRule>
  </conditionalFormatting>
  <conditionalFormatting sqref="D310:D342">
    <cfRule type="containsText" dxfId="4" priority="5" operator="containsText" text="лицензия">
      <formula>NOT(ISERROR(SEARCH("лицензия",D310)))</formula>
    </cfRule>
  </conditionalFormatting>
  <conditionalFormatting sqref="D343:D375">
    <cfRule type="containsText" dxfId="3" priority="4" operator="containsText" text="лицензия">
      <formula>NOT(ISERROR(SEARCH("лицензия",D343)))</formula>
    </cfRule>
  </conditionalFormatting>
  <conditionalFormatting sqref="D376:D408">
    <cfRule type="containsText" dxfId="2" priority="3" operator="containsText" text="лицензия">
      <formula>NOT(ISERROR(SEARCH("лицензия",D376)))</formula>
    </cfRule>
  </conditionalFormatting>
  <conditionalFormatting sqref="D409:D441">
    <cfRule type="containsText" dxfId="1" priority="2" operator="containsText" text="лицензия">
      <formula>NOT(ISERROR(SEARCH("лицензия",D409)))</formula>
    </cfRule>
  </conditionalFormatting>
  <conditionalFormatting sqref="D442:D474">
    <cfRule type="containsText" dxfId="0" priority="1" operator="containsText" text="лицензия">
      <formula>NOT(ISERROR(SEARCH("лицензия",D442)))</formula>
    </cfRule>
  </conditionalFormatting>
  <pageMargins left="0.25" right="0.25" top="0.75" bottom="0.75" header="0.3" footer="0.3"/>
  <pageSetup paperSize="9" scale="53" fitToHeight="0"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5" sqref="A5"/>
    </sheetView>
  </sheetViews>
  <sheetFormatPr defaultRowHeight="12.75"/>
  <cols>
    <col min="1" max="1" width="13.5703125" style="1" bestFit="1" customWidth="1"/>
    <col min="2" max="2" width="13.140625" customWidth="1"/>
  </cols>
  <sheetData>
    <row r="1" spans="1:2">
      <c r="A1" s="2" t="s">
        <v>3</v>
      </c>
      <c r="B1" s="2" t="s">
        <v>6</v>
      </c>
    </row>
    <row r="2" spans="1:2">
      <c r="A2" s="1" t="s">
        <v>4</v>
      </c>
      <c r="B2" s="1" t="s">
        <v>2</v>
      </c>
    </row>
    <row r="3" spans="1:2">
      <c r="A3" s="1" t="s">
        <v>5</v>
      </c>
      <c r="B3" s="1" t="s">
        <v>0</v>
      </c>
    </row>
    <row r="4" spans="1:2">
      <c r="B4" s="1" t="s">
        <v>1</v>
      </c>
    </row>
  </sheetData>
  <pageMargins left="0.7" right="0.7" top="0.75" bottom="0.75" header="0.3" footer="0.3"/>
  <pageSetup paperSize="9" orientation="portrait" horizontalDpi="1200" verticalDpi="1200" r:id="rId1"/>
  <customProperties>
    <customPr name="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IP</vt:lpstr>
      <vt:lpstr>Лист1</vt:lpstr>
      <vt:lpstr>готовность</vt:lpstr>
      <vt:lpstr>Системный</vt:lpstr>
    </vt:vector>
  </TitlesOfParts>
  <Company>КРОК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КП</dc:title>
  <dc:creator>Danilov Andrey</dc:creator>
  <cp:lastModifiedBy>Milyukov Oleg</cp:lastModifiedBy>
  <cp:lastPrinted>2019-07-25T09:12:36Z</cp:lastPrinted>
  <dcterms:created xsi:type="dcterms:W3CDTF">2012-12-10T07:35:47Z</dcterms:created>
  <dcterms:modified xsi:type="dcterms:W3CDTF">2020-04-14T09:36:44Z</dcterms:modified>
</cp:coreProperties>
</file>